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40" windowWidth="11085" windowHeight="9135" activeTab="5"/>
  </bookViews>
  <sheets>
    <sheet name="6" sheetId="10" r:id="rId1"/>
    <sheet name="Лист1" sheetId="1" state="hidden" r:id="rId2"/>
    <sheet name="8" sheetId="5" r:id="rId3"/>
    <sheet name="5" sheetId="9" r:id="rId4"/>
    <sheet name="1" sheetId="6" r:id="rId5"/>
    <sheet name="7" sheetId="12" r:id="rId6"/>
  </sheets>
  <definedNames>
    <definedName name="_xlnm._FilterDatabase" localSheetId="3" hidden="1">'5'!$A$5:$H$96</definedName>
    <definedName name="_xlnm._FilterDatabase" localSheetId="1" hidden="1">Лист1!$A$9:$H$91</definedName>
  </definedNames>
  <calcPr calcId="114210" refMode="R1C1"/>
</workbook>
</file>

<file path=xl/calcChain.xml><?xml version="1.0" encoding="utf-8"?>
<calcChain xmlns="http://schemas.openxmlformats.org/spreadsheetml/2006/main">
  <c r="H76" i="10"/>
  <c r="H66"/>
  <c r="I76"/>
  <c r="I66"/>
  <c r="G76"/>
  <c r="G66"/>
  <c r="G65"/>
  <c r="I85"/>
  <c r="H85"/>
  <c r="G85"/>
  <c r="I82"/>
  <c r="H82"/>
  <c r="G82"/>
  <c r="G64" i="9"/>
  <c r="H64"/>
  <c r="F64"/>
  <c r="H83"/>
  <c r="G83"/>
  <c r="F83"/>
  <c r="G19" i="12"/>
  <c r="G23"/>
  <c r="G45"/>
  <c r="G55"/>
  <c r="G96"/>
  <c r="G119"/>
  <c r="G118"/>
  <c r="G117"/>
  <c r="G18"/>
  <c r="H19"/>
  <c r="H23"/>
  <c r="H45"/>
  <c r="H55"/>
  <c r="H96"/>
  <c r="H119"/>
  <c r="H118"/>
  <c r="H117"/>
  <c r="H18"/>
  <c r="F19"/>
  <c r="F23"/>
  <c r="F45"/>
  <c r="F55"/>
  <c r="F119"/>
  <c r="F118"/>
  <c r="F117"/>
  <c r="F18"/>
  <c r="H143"/>
  <c r="H142"/>
  <c r="G143"/>
  <c r="F143"/>
  <c r="F142"/>
  <c r="G142"/>
  <c r="H140"/>
  <c r="H139"/>
  <c r="H138"/>
  <c r="G140"/>
  <c r="F140"/>
  <c r="F139"/>
  <c r="F138"/>
  <c r="G139"/>
  <c r="G138"/>
  <c r="H136"/>
  <c r="G136"/>
  <c r="G135"/>
  <c r="F136"/>
  <c r="H135"/>
  <c r="F135"/>
  <c r="H133"/>
  <c r="H132"/>
  <c r="H131"/>
  <c r="G133"/>
  <c r="G132"/>
  <c r="F133"/>
  <c r="F132"/>
  <c r="F131"/>
  <c r="H80" i="9"/>
  <c r="G80"/>
  <c r="F80"/>
  <c r="F11" i="12"/>
  <c r="F10"/>
  <c r="F9"/>
  <c r="F8"/>
  <c r="G11"/>
  <c r="G10"/>
  <c r="G9"/>
  <c r="G8"/>
  <c r="F16"/>
  <c r="F15"/>
  <c r="F14"/>
  <c r="F13"/>
  <c r="G16"/>
  <c r="G15"/>
  <c r="G14"/>
  <c r="G13"/>
  <c r="F21"/>
  <c r="G21"/>
  <c r="F25"/>
  <c r="G25"/>
  <c r="F28"/>
  <c r="G28"/>
  <c r="F31"/>
  <c r="F30"/>
  <c r="G31"/>
  <c r="G30"/>
  <c r="F35"/>
  <c r="F34"/>
  <c r="G35"/>
  <c r="G34"/>
  <c r="F38"/>
  <c r="F37"/>
  <c r="G38"/>
  <c r="G37"/>
  <c r="F41"/>
  <c r="F40"/>
  <c r="G41"/>
  <c r="G40"/>
  <c r="F47"/>
  <c r="G47"/>
  <c r="F50"/>
  <c r="G50"/>
  <c r="F53"/>
  <c r="F52"/>
  <c r="G53"/>
  <c r="G52"/>
  <c r="G59"/>
  <c r="F62"/>
  <c r="G62"/>
  <c r="F66"/>
  <c r="F65"/>
  <c r="G66"/>
  <c r="G65"/>
  <c r="F69"/>
  <c r="F68"/>
  <c r="G69"/>
  <c r="G68"/>
  <c r="F73"/>
  <c r="F72"/>
  <c r="F71"/>
  <c r="G73"/>
  <c r="G72"/>
  <c r="G71"/>
  <c r="F77"/>
  <c r="F76"/>
  <c r="G77"/>
  <c r="G76"/>
  <c r="F80"/>
  <c r="F79"/>
  <c r="G80"/>
  <c r="G79"/>
  <c r="F84"/>
  <c r="F83"/>
  <c r="G84"/>
  <c r="G83"/>
  <c r="F87"/>
  <c r="F86"/>
  <c r="G87"/>
  <c r="G86"/>
  <c r="F91"/>
  <c r="F90"/>
  <c r="G91"/>
  <c r="G90"/>
  <c r="F94"/>
  <c r="F93"/>
  <c r="G94"/>
  <c r="G93"/>
  <c r="F98"/>
  <c r="G98"/>
  <c r="F101"/>
  <c r="F100"/>
  <c r="G101"/>
  <c r="G100"/>
  <c r="F105"/>
  <c r="F104"/>
  <c r="G105"/>
  <c r="G104"/>
  <c r="F108"/>
  <c r="F107"/>
  <c r="G108"/>
  <c r="G107"/>
  <c r="F112"/>
  <c r="F111"/>
  <c r="G112"/>
  <c r="G111"/>
  <c r="F115"/>
  <c r="F114"/>
  <c r="G115"/>
  <c r="G114"/>
  <c r="F122"/>
  <c r="F121"/>
  <c r="G122"/>
  <c r="G121"/>
  <c r="F126"/>
  <c r="F125"/>
  <c r="G126"/>
  <c r="G125"/>
  <c r="F129"/>
  <c r="F128"/>
  <c r="G129"/>
  <c r="G128"/>
  <c r="F147"/>
  <c r="F146"/>
  <c r="G147"/>
  <c r="G146"/>
  <c r="F150"/>
  <c r="F149"/>
  <c r="G150"/>
  <c r="G149"/>
  <c r="H150"/>
  <c r="H149"/>
  <c r="H147"/>
  <c r="H146"/>
  <c r="H36" i="9"/>
  <c r="H35"/>
  <c r="G36"/>
  <c r="G35"/>
  <c r="F36"/>
  <c r="F35"/>
  <c r="G36" i="10"/>
  <c r="C14" i="5"/>
  <c r="C16"/>
  <c r="C13"/>
  <c r="D14"/>
  <c r="D16"/>
  <c r="D13"/>
  <c r="C10"/>
  <c r="D10"/>
  <c r="G131" i="12"/>
  <c r="H145"/>
  <c r="G103"/>
  <c r="F103"/>
  <c r="F145"/>
  <c r="F124"/>
  <c r="F110"/>
  <c r="G89"/>
  <c r="G82"/>
  <c r="G75"/>
  <c r="G64"/>
  <c r="F33"/>
  <c r="G145"/>
  <c r="G124"/>
  <c r="G110"/>
  <c r="F89"/>
  <c r="F82"/>
  <c r="F75"/>
  <c r="F64"/>
  <c r="G33"/>
  <c r="C9" i="5"/>
  <c r="C8"/>
  <c r="D9"/>
  <c r="D8"/>
  <c r="G152" i="12"/>
  <c r="F152"/>
  <c r="H36" i="10"/>
  <c r="I36"/>
  <c r="H38"/>
  <c r="H37"/>
  <c r="I38"/>
  <c r="I37"/>
  <c r="G38"/>
  <c r="G37"/>
  <c r="G9"/>
  <c r="H9"/>
  <c r="G15"/>
  <c r="G14"/>
  <c r="G13"/>
  <c r="H15"/>
  <c r="H14"/>
  <c r="H13"/>
  <c r="G20"/>
  <c r="G19"/>
  <c r="H20"/>
  <c r="H19"/>
  <c r="G25"/>
  <c r="H25"/>
  <c r="G33"/>
  <c r="G32"/>
  <c r="G31"/>
  <c r="G30"/>
  <c r="H33"/>
  <c r="H32"/>
  <c r="H31"/>
  <c r="H30"/>
  <c r="G43"/>
  <c r="G42"/>
  <c r="G41"/>
  <c r="H43"/>
  <c r="H42"/>
  <c r="H41"/>
  <c r="G49"/>
  <c r="G48"/>
  <c r="H49"/>
  <c r="H48"/>
  <c r="G54"/>
  <c r="G53"/>
  <c r="G52"/>
  <c r="H54"/>
  <c r="H53"/>
  <c r="H52"/>
  <c r="G57"/>
  <c r="H57"/>
  <c r="G62"/>
  <c r="G60"/>
  <c r="H62"/>
  <c r="H60"/>
  <c r="H65"/>
  <c r="G70"/>
  <c r="H70"/>
  <c r="G73"/>
  <c r="H73"/>
  <c r="G79"/>
  <c r="H79"/>
  <c r="G91"/>
  <c r="G90"/>
  <c r="G89"/>
  <c r="G88"/>
  <c r="H91"/>
  <c r="H90"/>
  <c r="H89"/>
  <c r="H88"/>
  <c r="G96"/>
  <c r="G95"/>
  <c r="G94"/>
  <c r="G93"/>
  <c r="H96"/>
  <c r="H95"/>
  <c r="H94"/>
  <c r="H93"/>
  <c r="G98"/>
  <c r="H98"/>
  <c r="G102"/>
  <c r="G100"/>
  <c r="G99"/>
  <c r="H102"/>
  <c r="H100"/>
  <c r="H99"/>
  <c r="C20" i="6"/>
  <c r="C19"/>
  <c r="C18"/>
  <c r="C15"/>
  <c r="C13"/>
  <c r="C14"/>
  <c r="D20"/>
  <c r="D19"/>
  <c r="D18"/>
  <c r="D15"/>
  <c r="D13"/>
  <c r="D14"/>
  <c r="F52" i="9"/>
  <c r="G52"/>
  <c r="F55"/>
  <c r="G55"/>
  <c r="F60"/>
  <c r="F58"/>
  <c r="G60"/>
  <c r="G58"/>
  <c r="F68"/>
  <c r="G68"/>
  <c r="F71"/>
  <c r="G71"/>
  <c r="F77"/>
  <c r="G77"/>
  <c r="F89"/>
  <c r="F88"/>
  <c r="F87"/>
  <c r="F86"/>
  <c r="G89"/>
  <c r="G88"/>
  <c r="G87"/>
  <c r="G86"/>
  <c r="F94"/>
  <c r="F93"/>
  <c r="F92"/>
  <c r="F91"/>
  <c r="G94"/>
  <c r="G93"/>
  <c r="G92"/>
  <c r="G91"/>
  <c r="F31"/>
  <c r="F30"/>
  <c r="F29"/>
  <c r="F28"/>
  <c r="G31"/>
  <c r="G30"/>
  <c r="G29"/>
  <c r="G28"/>
  <c r="F41"/>
  <c r="F40"/>
  <c r="F39"/>
  <c r="G41"/>
  <c r="G40"/>
  <c r="G39"/>
  <c r="F47"/>
  <c r="F46"/>
  <c r="G47"/>
  <c r="G46"/>
  <c r="F18"/>
  <c r="G18"/>
  <c r="F23"/>
  <c r="G23"/>
  <c r="F13"/>
  <c r="F12"/>
  <c r="F11"/>
  <c r="G13"/>
  <c r="G12"/>
  <c r="G11"/>
  <c r="F9"/>
  <c r="F7"/>
  <c r="G9"/>
  <c r="G7"/>
  <c r="I102" i="10"/>
  <c r="I100"/>
  <c r="I99"/>
  <c r="I101"/>
  <c r="I98"/>
  <c r="E16" i="5"/>
  <c r="E14"/>
  <c r="E13"/>
  <c r="E10"/>
  <c r="E9"/>
  <c r="E8"/>
  <c r="H129" i="12"/>
  <c r="H128"/>
  <c r="H126"/>
  <c r="H125"/>
  <c r="H122"/>
  <c r="H121"/>
  <c r="H115"/>
  <c r="H114"/>
  <c r="H112"/>
  <c r="H111"/>
  <c r="H108"/>
  <c r="H107"/>
  <c r="H105"/>
  <c r="H104"/>
  <c r="H101"/>
  <c r="H100"/>
  <c r="H98"/>
  <c r="H91"/>
  <c r="H90"/>
  <c r="H94"/>
  <c r="H93"/>
  <c r="H87"/>
  <c r="H86"/>
  <c r="H84"/>
  <c r="H83"/>
  <c r="H80"/>
  <c r="H79"/>
  <c r="H77"/>
  <c r="H76"/>
  <c r="H73"/>
  <c r="H72"/>
  <c r="H71"/>
  <c r="H69"/>
  <c r="H68"/>
  <c r="H66"/>
  <c r="H65"/>
  <c r="H62"/>
  <c r="H59"/>
  <c r="H21"/>
  <c r="H31"/>
  <c r="H30"/>
  <c r="H28"/>
  <c r="H25"/>
  <c r="H41"/>
  <c r="H40"/>
  <c r="H38"/>
  <c r="H37"/>
  <c r="H35"/>
  <c r="H34"/>
  <c r="H53"/>
  <c r="H52"/>
  <c r="H50"/>
  <c r="H47"/>
  <c r="H16"/>
  <c r="H15"/>
  <c r="H14"/>
  <c r="H13"/>
  <c r="H11"/>
  <c r="H10"/>
  <c r="H9"/>
  <c r="H8"/>
  <c r="I96" i="10"/>
  <c r="I95"/>
  <c r="I94"/>
  <c r="I93"/>
  <c r="I91"/>
  <c r="I90"/>
  <c r="I89"/>
  <c r="I88"/>
  <c r="I79"/>
  <c r="I73"/>
  <c r="I70"/>
  <c r="I65"/>
  <c r="I62"/>
  <c r="I61"/>
  <c r="I57"/>
  <c r="I54"/>
  <c r="I49"/>
  <c r="I48"/>
  <c r="I43"/>
  <c r="I42"/>
  <c r="I41"/>
  <c r="I33"/>
  <c r="I32"/>
  <c r="I31"/>
  <c r="I30"/>
  <c r="I25"/>
  <c r="I20"/>
  <c r="I19"/>
  <c r="I15"/>
  <c r="I14"/>
  <c r="I13"/>
  <c r="I11"/>
  <c r="I10"/>
  <c r="H13" i="9"/>
  <c r="H12"/>
  <c r="H11"/>
  <c r="H18"/>
  <c r="H23"/>
  <c r="H31"/>
  <c r="H30"/>
  <c r="H29"/>
  <c r="H28"/>
  <c r="H41"/>
  <c r="H40"/>
  <c r="H39"/>
  <c r="H47"/>
  <c r="H46"/>
  <c r="H45"/>
  <c r="H52"/>
  <c r="H55"/>
  <c r="H60"/>
  <c r="H58"/>
  <c r="H68"/>
  <c r="H71"/>
  <c r="H77"/>
  <c r="H89"/>
  <c r="H88"/>
  <c r="H87"/>
  <c r="H86"/>
  <c r="H94"/>
  <c r="H93"/>
  <c r="H92"/>
  <c r="H91"/>
  <c r="H9"/>
  <c r="H8"/>
  <c r="F17"/>
  <c r="F6"/>
  <c r="F63"/>
  <c r="F49"/>
  <c r="F51"/>
  <c r="F50"/>
  <c r="G63"/>
  <c r="G49"/>
  <c r="H63"/>
  <c r="G17"/>
  <c r="G51"/>
  <c r="G50"/>
  <c r="H46" i="10"/>
  <c r="H47"/>
  <c r="G46"/>
  <c r="G47"/>
  <c r="H51"/>
  <c r="H8"/>
  <c r="G51"/>
  <c r="G8"/>
  <c r="G7"/>
  <c r="G104"/>
  <c r="H101"/>
  <c r="H61"/>
  <c r="H10"/>
  <c r="G101"/>
  <c r="G61"/>
  <c r="G10"/>
  <c r="F59" i="9"/>
  <c r="G59"/>
  <c r="G44"/>
  <c r="G34"/>
  <c r="G45"/>
  <c r="F44"/>
  <c r="F34"/>
  <c r="F45"/>
  <c r="G6"/>
  <c r="G8"/>
  <c r="F8"/>
  <c r="I9" i="10"/>
  <c r="I8"/>
  <c r="I53"/>
  <c r="I52"/>
  <c r="I60"/>
  <c r="H110" i="12"/>
  <c r="H64"/>
  <c r="H75"/>
  <c r="H89"/>
  <c r="H103"/>
  <c r="H124"/>
  <c r="H82"/>
  <c r="H33"/>
  <c r="I46" i="10"/>
  <c r="I47"/>
  <c r="H59" i="9"/>
  <c r="H51"/>
  <c r="H50"/>
  <c r="H17"/>
  <c r="H44"/>
  <c r="H34"/>
  <c r="H7"/>
  <c r="F96"/>
  <c r="G96"/>
  <c r="H152" i="12"/>
  <c r="H7" i="10"/>
  <c r="H104"/>
  <c r="I51"/>
  <c r="I7"/>
  <c r="I104"/>
  <c r="H49" i="9"/>
  <c r="H6"/>
  <c r="H96"/>
  <c r="G75" i="1"/>
  <c r="H75"/>
  <c r="F75"/>
  <c r="G79"/>
  <c r="H79"/>
  <c r="F79"/>
  <c r="G89"/>
  <c r="F89"/>
  <c r="G88"/>
  <c r="F88"/>
  <c r="G87"/>
  <c r="F87"/>
  <c r="G85"/>
  <c r="G84"/>
  <c r="G83"/>
  <c r="G82"/>
  <c r="F85"/>
  <c r="F84"/>
  <c r="F83"/>
  <c r="F82"/>
  <c r="G77"/>
  <c r="G76"/>
  <c r="G74"/>
  <c r="F77"/>
  <c r="F76"/>
  <c r="F74"/>
  <c r="G71"/>
  <c r="F71"/>
  <c r="G68"/>
  <c r="F68"/>
  <c r="G65"/>
  <c r="F65"/>
  <c r="G62"/>
  <c r="F62"/>
  <c r="G59"/>
  <c r="F59"/>
  <c r="G58"/>
  <c r="G57"/>
  <c r="G54"/>
  <c r="G53"/>
  <c r="G45"/>
  <c r="F54"/>
  <c r="F53"/>
  <c r="G50"/>
  <c r="F50"/>
  <c r="G47"/>
  <c r="G46"/>
  <c r="F47"/>
  <c r="F46"/>
  <c r="G43"/>
  <c r="F43"/>
  <c r="G42"/>
  <c r="F42"/>
  <c r="F41"/>
  <c r="F40"/>
  <c r="G41"/>
  <c r="G40"/>
  <c r="G37"/>
  <c r="G36"/>
  <c r="G35"/>
  <c r="G34"/>
  <c r="F37"/>
  <c r="F36"/>
  <c r="F35"/>
  <c r="F34"/>
  <c r="G32"/>
  <c r="F32"/>
  <c r="G31"/>
  <c r="F31"/>
  <c r="G29"/>
  <c r="F29"/>
  <c r="G25"/>
  <c r="F25"/>
  <c r="G23"/>
  <c r="F23"/>
  <c r="G22"/>
  <c r="F22"/>
  <c r="G21"/>
  <c r="F21"/>
  <c r="G17"/>
  <c r="F17"/>
  <c r="G16"/>
  <c r="F16"/>
  <c r="G15"/>
  <c r="F15"/>
  <c r="G13"/>
  <c r="F13"/>
  <c r="G12"/>
  <c r="F12"/>
  <c r="G11"/>
  <c r="G10"/>
  <c r="F11"/>
  <c r="F10"/>
  <c r="H25"/>
  <c r="H37"/>
  <c r="H36"/>
  <c r="H35"/>
  <c r="H34"/>
  <c r="H71"/>
  <c r="H54"/>
  <c r="H53"/>
  <c r="H59"/>
  <c r="H62"/>
  <c r="H58"/>
  <c r="H57"/>
  <c r="H32"/>
  <c r="H31"/>
  <c r="E15" i="6"/>
  <c r="E14"/>
  <c r="E20"/>
  <c r="E19"/>
  <c r="E18"/>
  <c r="E13"/>
  <c r="H13" i="1"/>
  <c r="H12"/>
  <c r="H11"/>
  <c r="H17"/>
  <c r="H16"/>
  <c r="H15"/>
  <c r="H23"/>
  <c r="H22"/>
  <c r="H21"/>
  <c r="H29"/>
  <c r="H43"/>
  <c r="H42"/>
  <c r="H41"/>
  <c r="H40"/>
  <c r="H47"/>
  <c r="H46"/>
  <c r="H50"/>
  <c r="H65"/>
  <c r="H68"/>
  <c r="H77"/>
  <c r="H76"/>
  <c r="H85"/>
  <c r="H84"/>
  <c r="H83"/>
  <c r="H82"/>
  <c r="H89"/>
  <c r="H88"/>
  <c r="H87"/>
  <c r="F58"/>
  <c r="F57"/>
  <c r="F45"/>
  <c r="H74"/>
  <c r="H45"/>
  <c r="H10"/>
  <c r="H91"/>
  <c r="F91"/>
  <c r="G91"/>
</calcChain>
</file>

<file path=xl/sharedStrings.xml><?xml version="1.0" encoding="utf-8"?>
<sst xmlns="http://schemas.openxmlformats.org/spreadsheetml/2006/main" count="2167" uniqueCount="234">
  <si>
    <t>тыс.руб.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</si>
  <si>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</si>
  <si>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</si>
  <si>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</si>
  <si>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</si>
  <si>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</si>
  <si>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</si>
  <si>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</si>
  <si>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</si>
  <si>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</si>
  <si>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</si>
  <si>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</si>
  <si>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</si>
  <si>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</si>
  <si>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</si>
  <si>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</si>
  <si>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 xml:space="preserve">01 </t>
  </si>
  <si>
    <t xml:space="preserve">02 </t>
  </si>
  <si>
    <t>03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</si>
  <si>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</si>
  <si>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</si>
  <si>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</si>
  <si>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</si>
  <si>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05</t>
  </si>
  <si>
    <t>Другие общегосударственные вопросы</t>
  </si>
  <si>
    <t>001 00 00</t>
  </si>
  <si>
    <t xml:space="preserve">Государственная регистрация актов гражданского состояния </t>
  </si>
  <si>
    <t>Обеспечение деятельности подведомственных учреждений</t>
  </si>
  <si>
    <t>002 99 00</t>
  </si>
  <si>
    <t>Дворцы и дома культуры , другие учеждения культуры и средства массовой информации</t>
  </si>
  <si>
    <t>440 00 00</t>
  </si>
  <si>
    <t>Жилищно-коммунальное хозяйство</t>
  </si>
  <si>
    <t xml:space="preserve">000 00 00 </t>
  </si>
  <si>
    <t>Культура, кинематография и средства массовой информации</t>
  </si>
  <si>
    <t>08</t>
  </si>
  <si>
    <t xml:space="preserve">00 </t>
  </si>
  <si>
    <t>Культура</t>
  </si>
  <si>
    <t>440 99 00</t>
  </si>
  <si>
    <t>Физическая культура и спорт</t>
  </si>
  <si>
    <t>11</t>
  </si>
  <si>
    <t>Всего</t>
  </si>
  <si>
    <t>Коммунальное хозяйство</t>
  </si>
  <si>
    <t>351 05 00</t>
  </si>
  <si>
    <t>Мероприятия в области коммунального хозяйства</t>
  </si>
  <si>
    <t>Благоустройство</t>
  </si>
  <si>
    <t>600 00 00</t>
  </si>
  <si>
    <t>Уличное освещение</t>
  </si>
  <si>
    <t>600 01 00</t>
  </si>
  <si>
    <t>Центры спортивной подготовки (сборные команды)</t>
  </si>
  <si>
    <t>482 00 00</t>
  </si>
  <si>
    <t>482 99 00</t>
  </si>
  <si>
    <t>Код</t>
  </si>
  <si>
    <t>показателя</t>
  </si>
  <si>
    <t>ИСТОЧНИКИ ВНУТРЕННЕГО ФИНАНСИРОВАНИЯ</t>
  </si>
  <si>
    <t>ДЕФИЦИТА БЮДЖЕТА</t>
  </si>
  <si>
    <t>01 00 00 00 00 0000 000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</si>
  <si>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</si>
  <si>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</si>
  <si>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</si>
  <si>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</si>
  <si>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</si>
  <si>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01 05 02 00 00 0000 510</t>
  </si>
  <si>
    <t>Увеличение прочих  остатков денежных средств бюджетов</t>
  </si>
  <si>
    <t>01 05 02 01 00 0000 510</t>
  </si>
  <si>
    <t>Уменьшение остатков средств бюджета</t>
  </si>
  <si>
    <t>01 05 00 00 00 0000 600</t>
  </si>
  <si>
    <t>Уменьшение прочих остатков средств бюджетов</t>
  </si>
  <si>
    <t>01 05 02 00 00 0000 600</t>
  </si>
  <si>
    <t>Уменьшение прочих  остатков денежных средств бюджетов</t>
  </si>
  <si>
    <t>01 05 02 01 00 0000 610</t>
  </si>
  <si>
    <t>Уменьшение прочих  остатков денежных средств бюджетов поселений</t>
  </si>
  <si>
    <t xml:space="preserve">Увеличение прочих  остатков денежных средств бюджетов поселений </t>
  </si>
  <si>
    <t>01 05 02 01 10 0000 610</t>
  </si>
  <si>
    <t>Наименование групп, подгрупп, статей, подстатей, элементов, программ, кодов экономической классификации доходов</t>
  </si>
  <si>
    <t xml:space="preserve">Код дохода </t>
  </si>
  <si>
    <t>БЕЗВОЗМЕЗДНЫЕ ПЕРЕЧИСЛЕНИЯ</t>
  </si>
  <si>
    <t>000 2 00 00000 00 0000 000</t>
  </si>
  <si>
    <t xml:space="preserve">Безвозмездные перечисления от других  бюджетов бюджетной системы РФ </t>
  </si>
  <si>
    <t>000 2 02 00000 00 0000 000</t>
  </si>
  <si>
    <t xml:space="preserve">Субвенции от других бюджетов бюджетной сиситемы РФ </t>
  </si>
  <si>
    <t xml:space="preserve">Субвенции бюджетам поселений на государственную регистрацию актов гражданского состояния </t>
  </si>
  <si>
    <t>Субвенции бюджетам поселений на  осуществление первичного воинского учета  на территориях, где отсутствуют военные комиссариаты</t>
  </si>
  <si>
    <t>Дотации бюджетам субъектов Российской Федерации и муниципальных образований</t>
  </si>
  <si>
    <t>000 2 02 01000 00 0000 000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</si>
  <si>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</si>
  <si>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</si>
  <si>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</si>
  <si>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Прочие расходы</t>
  </si>
  <si>
    <t>99</t>
  </si>
  <si>
    <t>999 00 00</t>
  </si>
  <si>
    <t>990</t>
  </si>
  <si>
    <t xml:space="preserve">Национальная оборона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</si>
  <si>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</si>
  <si>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</si>
  <si>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000 2 02 03000 00 0000 151</t>
  </si>
  <si>
    <t xml:space="preserve">Глава,Председатель Совета </t>
  </si>
  <si>
    <t xml:space="preserve">Физическая культура </t>
  </si>
  <si>
    <t>Дотации бюджетам  на выравнивание бюджетной обеспеченности</t>
  </si>
  <si>
    <t>13</t>
  </si>
  <si>
    <t>002 95 00</t>
  </si>
  <si>
    <t>Уплата налога на имущество организаций и земельного налога</t>
  </si>
  <si>
    <t>Национальная экономика</t>
  </si>
  <si>
    <t>Сельское хозяйство и рыболовство</t>
  </si>
  <si>
    <t xml:space="preserve">04 </t>
  </si>
  <si>
    <t xml:space="preserve">05 </t>
  </si>
  <si>
    <t>01 05 02 01 10 0000 510</t>
  </si>
  <si>
    <t>092 00 00</t>
  </si>
  <si>
    <t>092 03 00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</si>
  <si>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</si>
  <si>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</si>
  <si>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12</t>
  </si>
  <si>
    <t>340 00 00</t>
  </si>
  <si>
    <t>340 03 00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</si>
  <si>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</si>
  <si>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</si>
  <si>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</si>
  <si>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</si>
  <si>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>Жилищное хозяйство</t>
  </si>
  <si>
    <t>350 03 00</t>
  </si>
  <si>
    <t>Мероприятия в области жилищного хозяйства</t>
  </si>
  <si>
    <t>600 02 00</t>
  </si>
  <si>
    <t>600 03 00</t>
  </si>
  <si>
    <t>600 04 00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</si>
  <si>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</si>
  <si>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</si>
  <si>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</si>
  <si>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</si>
  <si>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</si>
  <si>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 xml:space="preserve"> сельского поселения Черемшанского МР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</si>
  <si>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</si>
  <si>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</si>
  <si>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</si>
  <si>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</si>
  <si>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</si>
  <si>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</si>
  <si>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600</t>
  </si>
  <si>
    <t>Предоставление субсидий бюджетным ,автономным учреждениям и иным некоммерческим оргнизациям</t>
  </si>
  <si>
    <t xml:space="preserve">Приложение  № </t>
  </si>
  <si>
    <t>521 00 00</t>
  </si>
  <si>
    <t>521 07 00</t>
  </si>
  <si>
    <t>500</t>
  </si>
  <si>
    <t>Межбюджетные трансферты</t>
  </si>
  <si>
    <t>Межбюджетные трансферты местным бюджетам для софинасирования расходных обязательств по исполнению полномочий органов местного самоуправления по вопросам местного значения</t>
  </si>
  <si>
    <t>990 51 18</t>
  </si>
  <si>
    <t>Непрограммные направления расходов</t>
  </si>
  <si>
    <t>990 59 30</t>
  </si>
  <si>
    <t>990 00 00</t>
  </si>
  <si>
    <t>Распределение бюджетных ассигнований на 2016 год в по разделам и подразделам,целевым статьям и группам видам расходов классификации расходов районного бюджета</t>
  </si>
  <si>
    <t>00 0 00 00000</t>
  </si>
  <si>
    <t>99 0 00 00000</t>
  </si>
  <si>
    <t>Глава муниципального образования</t>
  </si>
  <si>
    <t xml:space="preserve">99 0 00 02030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</si>
  <si>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</si>
  <si>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99 0 00 02040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</si>
  <si>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</si>
  <si>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</si>
  <si>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00 0 00 0000 0 </t>
  </si>
  <si>
    <t xml:space="preserve">00 0 00 00000 </t>
  </si>
  <si>
    <t>99 0 00 09203</t>
  </si>
  <si>
    <t>99 0 00 02950</t>
  </si>
  <si>
    <t>Обеспечение деятельности централизованных бухгалтерий</t>
  </si>
  <si>
    <t>99 0 00 29900</t>
  </si>
  <si>
    <t>Государственная регистрация актов гражданского состояния</t>
  </si>
  <si>
    <t>99 0 00 59300</t>
  </si>
  <si>
    <t>Национальная оборона</t>
  </si>
  <si>
    <t>00 0 00 0000 0</t>
  </si>
  <si>
    <t>Мобилизационная и вневойсковая подготовка</t>
  </si>
  <si>
    <t>99 0 00 0000 0</t>
  </si>
  <si>
    <t>99 0 00 5118 0</t>
  </si>
  <si>
    <t xml:space="preserve">99 0 00 3400 0 </t>
  </si>
  <si>
    <t xml:space="preserve">99 0 00 3403 0 </t>
  </si>
  <si>
    <t>99 0 00 3500 0</t>
  </si>
  <si>
    <t>99 0 00 3502 0</t>
  </si>
  <si>
    <t>99 0 00 3503 0</t>
  </si>
  <si>
    <t>99 0 00 7505 0</t>
  </si>
  <si>
    <t>99 0 00 7801 0</t>
  </si>
  <si>
    <t>99 0 00 7803 0</t>
  </si>
  <si>
    <t>99 0 00 7804 0</t>
  </si>
  <si>
    <t>99 0 00 7805 0</t>
  </si>
  <si>
    <t>Утилизация и содержание мест захоронений ТБО</t>
  </si>
  <si>
    <t>99 0 00 7806 0</t>
  </si>
  <si>
    <t>Дорожное хозяйство</t>
  </si>
  <si>
    <t>09</t>
  </si>
  <si>
    <t>99 0 00 7802 0</t>
  </si>
  <si>
    <t>Строительстов,содержание  и ремонт автомобильных дорог и инженерных сооружений на них в границах городских округов и послений в рамках благоустройства</t>
  </si>
  <si>
    <t xml:space="preserve"> Культура</t>
  </si>
  <si>
    <t xml:space="preserve">Муниципальная программа  </t>
  </si>
  <si>
    <t>08 4 01 0000 0</t>
  </si>
  <si>
    <t>Обеспечение деятельности клубов и культурно-досуговых центров</t>
  </si>
  <si>
    <t>08 4 01 4409 1</t>
  </si>
  <si>
    <t xml:space="preserve">Предоставление субсидий бюджетным, автономным учреждениям и иным некоммерческим организациям
</t>
  </si>
  <si>
    <t>10 1 01 4820 0</t>
  </si>
  <si>
    <t>Всего расходов</t>
  </si>
  <si>
    <t>Ведомство</t>
  </si>
  <si>
    <t xml:space="preserve">Распределение бюджетных ассигнований по целевым статьям </t>
  </si>
  <si>
    <t xml:space="preserve">непрограммным направлениям деятельности), группам видов расходов, разделам, подразделам классификации расходов бюджетов </t>
  </si>
  <si>
    <t>Строительство,содержание  и ремонт автомобильных дорог и инженерных сооружений на них в границах городских округов и послений в рамках благоустройства</t>
  </si>
  <si>
    <t>Совет___________ СП</t>
  </si>
  <si>
    <t>2019</t>
  </si>
  <si>
    <t xml:space="preserve">Ведомственная   структура расходов  бюджета на 2017 год на плановый период 2018 и 2019 годов </t>
  </si>
  <si>
    <t>06</t>
  </si>
  <si>
    <t>Водное хозяйство</t>
  </si>
  <si>
    <t xml:space="preserve">Объем межбюджетных трансфертов , получаемых из бюджета муниципального района  на 2017 год на плановый период 2018 и 2019 годов </t>
  </si>
  <si>
    <t xml:space="preserve">Распределение бюджетных ассигнований по разделам и подразделам,целевым статьям и группам видов расходов классификации расходов  бюджета  на 2017 год на плановый период 2018 и 2019 годов </t>
  </si>
  <si>
    <t xml:space="preserve">Источники финансирования дефицита  на 2017 год на плановый период 2018 и 2019 годов </t>
  </si>
  <si>
    <t>99 0 00 9043 0</t>
  </si>
  <si>
    <t>Расходы на ремонт и содержание гидротехнических сооружений</t>
  </si>
  <si>
    <t xml:space="preserve">бюджета Черемшанского мунципального района Республики Татарстан на 2017 год на плановый период 2018 и 2019 годов </t>
  </si>
  <si>
    <t>99 0 00 7807 0</t>
  </si>
  <si>
    <t>Содержание парков и скверов</t>
  </si>
  <si>
    <t>Содержание водоохранных зон</t>
  </si>
  <si>
    <t>99 0 00 7808 0</t>
  </si>
  <si>
    <t>000 2 02 35930 10 0000 151</t>
  </si>
  <si>
    <t>000 2 02 35118 10 0000 151</t>
  </si>
  <si>
    <t>000 2 02 15001 10 0000 151</t>
  </si>
  <si>
    <t>000 2 02 15002 10 0000 151</t>
  </si>
  <si>
    <t>000 2 02 15001 00 0000 151</t>
  </si>
  <si>
    <t>000 2 02 15002 00 0000 151</t>
  </si>
  <si>
    <t>Исполнительный комитет Новокадеевского  СП</t>
  </si>
  <si>
    <t>182,2</t>
  </si>
  <si>
    <t>288,4</t>
  </si>
  <si>
    <t>372,2</t>
  </si>
  <si>
    <t xml:space="preserve">(муниципальным программам  Новокадеевского СП-Черемшанского мунциипального района Республики Татарстан и </t>
  </si>
  <si>
    <t xml:space="preserve"> Новокадеевского сельского поселения Черемшанского МР </t>
  </si>
  <si>
    <t>М.М.Аминов.</t>
  </si>
  <si>
    <t>4,2</t>
  </si>
  <si>
    <t>3,8</t>
  </si>
  <si>
    <t>70,8</t>
  </si>
  <si>
    <t>М.М,Аминов.</t>
  </si>
  <si>
    <t xml:space="preserve">              Приложение № 6</t>
  </si>
  <si>
    <t xml:space="preserve">  Приложение №8</t>
  </si>
  <si>
    <t xml:space="preserve"> Приложение № 5</t>
  </si>
  <si>
    <t xml:space="preserve">  Приложение № 1</t>
  </si>
  <si>
    <t xml:space="preserve"> Приложение № 7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</si>
</sst>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4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Border="1" applyAlignment="1"/>
    <xf numFmtId="0" fontId="6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2" fontId="5" fillId="0" borderId="3" xfId="0" applyNumberFormat="1" applyFont="1" applyFill="1" applyBorder="1"/>
    <xf numFmtId="0" fontId="7" fillId="0" borderId="1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/>
    </xf>
    <xf numFmtId="2" fontId="2" fillId="0" borderId="3" xfId="0" applyNumberFormat="1" applyFont="1" applyFill="1" applyBorder="1"/>
    <xf numFmtId="49" fontId="5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2" fontId="5" fillId="0" borderId="2" xfId="0" applyNumberFormat="1" applyFont="1" applyFill="1" applyBorder="1"/>
    <xf numFmtId="2" fontId="2" fillId="0" borderId="2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right"/>
    </xf>
    <xf numFmtId="49" fontId="12" fillId="0" borderId="2" xfId="0" applyNumberFormat="1" applyFont="1" applyFill="1" applyBorder="1"/>
    <xf numFmtId="0" fontId="11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0" fontId="0" fillId="0" borderId="0" xfId="0" applyFill="1" applyBorder="1"/>
    <xf numFmtId="49" fontId="0" fillId="0" borderId="2" xfId="0" applyNumberFormat="1" applyFill="1" applyBorder="1" applyAlignment="1">
      <alignment wrapText="1"/>
    </xf>
    <xf numFmtId="49" fontId="0" fillId="0" borderId="2" xfId="0" applyNumberFormat="1" applyFill="1" applyBorder="1"/>
    <xf numFmtId="49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/>
    <xf numFmtId="0" fontId="0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right"/>
    </xf>
    <xf numFmtId="4" fontId="12" fillId="0" borderId="3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3" xfId="0" applyNumberForma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49" fontId="0" fillId="2" borderId="2" xfId="0" applyNumberFormat="1" applyFill="1" applyBorder="1"/>
    <xf numFmtId="0" fontId="4" fillId="0" borderId="4" xfId="0" applyFont="1" applyFill="1" applyBorder="1"/>
    <xf numFmtId="0" fontId="4" fillId="0" borderId="5" xfId="0" applyFont="1" applyFill="1" applyBorder="1"/>
    <xf numFmtId="2" fontId="0" fillId="0" borderId="0" xfId="0" applyNumberFormat="1"/>
    <xf numFmtId="0" fontId="5" fillId="3" borderId="1" xfId="0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/>
    <xf numFmtId="4" fontId="5" fillId="3" borderId="2" xfId="0" applyNumberFormat="1" applyFont="1" applyFill="1" applyBorder="1"/>
    <xf numFmtId="4" fontId="5" fillId="3" borderId="3" xfId="0" applyNumberFormat="1" applyFont="1" applyFill="1" applyBorder="1"/>
    <xf numFmtId="0" fontId="4" fillId="3" borderId="6" xfId="0" applyFont="1" applyFill="1" applyBorder="1" applyAlignment="1">
      <alignment wrapText="1"/>
    </xf>
    <xf numFmtId="49" fontId="5" fillId="3" borderId="7" xfId="0" applyNumberFormat="1" applyFont="1" applyFill="1" applyBorder="1" applyAlignment="1">
      <alignment horizontal="left"/>
    </xf>
    <xf numFmtId="49" fontId="5" fillId="3" borderId="7" xfId="0" applyNumberFormat="1" applyFont="1" applyFill="1" applyBorder="1"/>
    <xf numFmtId="2" fontId="4" fillId="3" borderId="7" xfId="0" applyNumberFormat="1" applyFont="1" applyFill="1" applyBorder="1"/>
    <xf numFmtId="2" fontId="4" fillId="3" borderId="8" xfId="0" applyNumberFormat="1" applyFont="1" applyFill="1" applyBorder="1"/>
    <xf numFmtId="0" fontId="6" fillId="3" borderId="1" xfId="0" applyFont="1" applyFill="1" applyBorder="1" applyAlignment="1">
      <alignment wrapText="1"/>
    </xf>
    <xf numFmtId="2" fontId="5" fillId="3" borderId="2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49" fontId="5" fillId="3" borderId="2" xfId="0" applyNumberFormat="1" applyFont="1" applyFill="1" applyBorder="1" applyAlignment="1"/>
    <xf numFmtId="2" fontId="5" fillId="3" borderId="2" xfId="0" applyNumberFormat="1" applyFont="1" applyFill="1" applyBorder="1"/>
    <xf numFmtId="2" fontId="5" fillId="3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/>
    <xf numFmtId="2" fontId="5" fillId="3" borderId="12" xfId="0" applyNumberFormat="1" applyFont="1" applyFill="1" applyBorder="1"/>
    <xf numFmtId="0" fontId="2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/>
    <xf numFmtId="2" fontId="2" fillId="0" borderId="14" xfId="0" applyNumberFormat="1" applyFont="1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0" fontId="0" fillId="0" borderId="0" xfId="0" applyFill="1" applyAlignment="1">
      <alignment horizontal="right" wrapText="1"/>
    </xf>
    <xf numFmtId="0" fontId="14" fillId="0" borderId="1" xfId="0" applyFont="1" applyBorder="1"/>
    <xf numFmtId="0" fontId="7" fillId="0" borderId="1" xfId="0" applyFont="1" applyFill="1" applyBorder="1" applyAlignment="1">
      <alignment vertical="top" wrapText="1"/>
    </xf>
    <xf numFmtId="0" fontId="15" fillId="0" borderId="1" xfId="0" applyFont="1" applyBorder="1"/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/>
    </xf>
    <xf numFmtId="49" fontId="16" fillId="3" borderId="20" xfId="0" applyNumberFormat="1" applyFont="1" applyFill="1" applyBorder="1" applyAlignment="1">
      <alignment horizontal="left"/>
    </xf>
    <xf numFmtId="4" fontId="16" fillId="3" borderId="21" xfId="0" applyNumberFormat="1" applyFont="1" applyFill="1" applyBorder="1" applyAlignment="1">
      <alignment horizontal="right" wrapText="1"/>
    </xf>
    <xf numFmtId="49" fontId="17" fillId="0" borderId="1" xfId="0" applyNumberFormat="1" applyFont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/>
    </xf>
    <xf numFmtId="4" fontId="17" fillId="0" borderId="3" xfId="0" applyNumberFormat="1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left"/>
    </xf>
    <xf numFmtId="4" fontId="18" fillId="0" borderId="3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9" fontId="19" fillId="0" borderId="1" xfId="0" applyNumberFormat="1" applyFont="1" applyFill="1" applyBorder="1" applyAlignment="1">
      <alignment horizontal="left" wrapText="1"/>
    </xf>
    <xf numFmtId="4" fontId="16" fillId="0" borderId="3" xfId="0" applyNumberFormat="1" applyFont="1" applyFill="1" applyBorder="1" applyAlignment="1">
      <alignment horizontal="right" wrapText="1"/>
    </xf>
    <xf numFmtId="4" fontId="19" fillId="2" borderId="3" xfId="0" applyNumberFormat="1" applyFont="1" applyFill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4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wrapText="1"/>
    </xf>
    <xf numFmtId="4" fontId="18" fillId="0" borderId="3" xfId="0" applyNumberFormat="1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4" fontId="18" fillId="2" borderId="3" xfId="0" applyNumberFormat="1" applyFont="1" applyFill="1" applyBorder="1" applyAlignment="1">
      <alignment horizontal="right" wrapText="1"/>
    </xf>
    <xf numFmtId="49" fontId="19" fillId="0" borderId="1" xfId="0" applyNumberFormat="1" applyFont="1" applyFill="1" applyBorder="1" applyAlignment="1">
      <alignment horizontal="left"/>
    </xf>
    <xf numFmtId="49" fontId="17" fillId="3" borderId="1" xfId="0" applyNumberFormat="1" applyFont="1" applyFill="1" applyBorder="1" applyAlignment="1">
      <alignment horizontal="left"/>
    </xf>
    <xf numFmtId="49" fontId="16" fillId="3" borderId="2" xfId="0" applyNumberFormat="1" applyFont="1" applyFill="1" applyBorder="1" applyAlignment="1">
      <alignment horizontal="left"/>
    </xf>
    <xf numFmtId="4" fontId="17" fillId="3" borderId="3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vertical="top" wrapText="1"/>
    </xf>
    <xf numFmtId="49" fontId="16" fillId="3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/>
    <xf numFmtId="0" fontId="19" fillId="0" borderId="1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wrapText="1"/>
    </xf>
    <xf numFmtId="49" fontId="19" fillId="0" borderId="2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49" fontId="19" fillId="2" borderId="2" xfId="0" applyNumberFormat="1" applyFont="1" applyFill="1" applyBorder="1"/>
    <xf numFmtId="0" fontId="16" fillId="3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9" fontId="16" fillId="2" borderId="2" xfId="0" applyNumberFormat="1" applyFont="1" applyFill="1" applyBorder="1" applyAlignment="1">
      <alignment horizontal="left"/>
    </xf>
    <xf numFmtId="49" fontId="19" fillId="2" borderId="2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wrapText="1"/>
    </xf>
    <xf numFmtId="49" fontId="16" fillId="2" borderId="2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49" fontId="16" fillId="2" borderId="2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wrapText="1"/>
    </xf>
    <xf numFmtId="49" fontId="19" fillId="2" borderId="2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vertical="top" wrapText="1"/>
    </xf>
    <xf numFmtId="49" fontId="16" fillId="3" borderId="1" xfId="0" applyNumberFormat="1" applyFont="1" applyFill="1" applyBorder="1" applyAlignment="1">
      <alignment horizontal="left" wrapText="1"/>
    </xf>
    <xf numFmtId="4" fontId="17" fillId="3" borderId="3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49" fontId="17" fillId="0" borderId="2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49" fontId="18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4" fontId="19" fillId="2" borderId="3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49" fontId="16" fillId="0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4" fontId="16" fillId="2" borderId="3" xfId="0" applyNumberFormat="1" applyFont="1" applyFill="1" applyBorder="1"/>
    <xf numFmtId="4" fontId="16" fillId="0" borderId="3" xfId="0" applyNumberFormat="1" applyFont="1" applyFill="1" applyBorder="1"/>
    <xf numFmtId="4" fontId="19" fillId="0" borderId="3" xfId="0" applyNumberFormat="1" applyFont="1" applyFill="1" applyBorder="1"/>
    <xf numFmtId="2" fontId="16" fillId="3" borderId="3" xfId="0" applyNumberFormat="1" applyFont="1" applyFill="1" applyBorder="1" applyAlignment="1">
      <alignment horizontal="right"/>
    </xf>
    <xf numFmtId="2" fontId="16" fillId="2" borderId="3" xfId="0" applyNumberFormat="1" applyFont="1" applyFill="1" applyBorder="1" applyAlignment="1">
      <alignment horizontal="right"/>
    </xf>
    <xf numFmtId="2" fontId="16" fillId="0" borderId="3" xfId="0" applyNumberFormat="1" applyFont="1" applyFill="1" applyBorder="1" applyAlignment="1">
      <alignment horizontal="right"/>
    </xf>
    <xf numFmtId="2" fontId="19" fillId="0" borderId="3" xfId="0" applyNumberFormat="1" applyFont="1" applyFill="1" applyBorder="1" applyAlignment="1">
      <alignment horizontal="right"/>
    </xf>
    <xf numFmtId="2" fontId="16" fillId="3" borderId="3" xfId="0" applyNumberFormat="1" applyFont="1" applyFill="1" applyBorder="1"/>
    <xf numFmtId="2" fontId="16" fillId="0" borderId="3" xfId="0" applyNumberFormat="1" applyFont="1" applyFill="1" applyBorder="1"/>
    <xf numFmtId="2" fontId="19" fillId="0" borderId="3" xfId="0" applyNumberFormat="1" applyFont="1" applyFill="1" applyBorder="1"/>
    <xf numFmtId="0" fontId="13" fillId="0" borderId="22" xfId="0" applyFont="1" applyBorder="1"/>
    <xf numFmtId="0" fontId="13" fillId="0" borderId="23" xfId="0" applyFont="1" applyBorder="1"/>
    <xf numFmtId="2" fontId="19" fillId="2" borderId="3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 applyFill="1" applyBorder="1"/>
    <xf numFmtId="0" fontId="3" fillId="0" borderId="0" xfId="0" applyFont="1" applyFill="1" applyAlignment="1">
      <alignment wrapText="1"/>
    </xf>
    <xf numFmtId="0" fontId="19" fillId="0" borderId="0" xfId="0" applyFont="1"/>
    <xf numFmtId="0" fontId="16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wrapText="1"/>
    </xf>
    <xf numFmtId="4" fontId="19" fillId="0" borderId="0" xfId="0" applyNumberFormat="1" applyFont="1"/>
    <xf numFmtId="0" fontId="27" fillId="0" borderId="0" xfId="1"/>
    <xf numFmtId="49" fontId="0" fillId="0" borderId="0" xfId="0" applyNumberFormat="1"/>
    <xf numFmtId="49" fontId="19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0" fontId="19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49" fontId="17" fillId="3" borderId="2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16" fillId="0" borderId="1" xfId="0" applyNumberFormat="1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left" wrapText="1"/>
    </xf>
    <xf numFmtId="49" fontId="18" fillId="2" borderId="1" xfId="0" applyNumberFormat="1" applyFont="1" applyFill="1" applyBorder="1" applyAlignment="1">
      <alignment horizontal="left"/>
    </xf>
    <xf numFmtId="49" fontId="19" fillId="2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wrapText="1"/>
    </xf>
    <xf numFmtId="4" fontId="16" fillId="0" borderId="3" xfId="0" applyNumberFormat="1" applyFont="1" applyFill="1" applyBorder="1" applyAlignment="1">
      <alignment horizontal="left"/>
    </xf>
    <xf numFmtId="4" fontId="19" fillId="0" borderId="3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wrapText="1"/>
    </xf>
    <xf numFmtId="49" fontId="19" fillId="0" borderId="30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4" fontId="19" fillId="0" borderId="3" xfId="0" applyNumberFormat="1" applyFont="1" applyBorder="1" applyAlignment="1">
      <alignment horizontal="left"/>
    </xf>
    <xf numFmtId="4" fontId="19" fillId="0" borderId="31" xfId="0" applyNumberFormat="1" applyFont="1" applyBorder="1" applyAlignment="1">
      <alignment horizontal="left"/>
    </xf>
    <xf numFmtId="4" fontId="16" fillId="3" borderId="3" xfId="0" applyNumberFormat="1" applyFont="1" applyFill="1" applyBorder="1" applyAlignment="1">
      <alignment horizontal="left"/>
    </xf>
    <xf numFmtId="4" fontId="16" fillId="0" borderId="3" xfId="0" applyNumberFormat="1" applyFont="1" applyBorder="1" applyAlignment="1">
      <alignment horizontal="left"/>
    </xf>
    <xf numFmtId="0" fontId="22" fillId="0" borderId="1" xfId="0" applyFont="1" applyFill="1" applyBorder="1" applyAlignment="1">
      <alignment horizontal="justify" vertical="top" wrapText="1"/>
    </xf>
    <xf numFmtId="49" fontId="22" fillId="0" borderId="2" xfId="0" applyNumberFormat="1" applyFont="1" applyBorder="1" applyAlignment="1">
      <alignment horizontal="right" wrapText="1"/>
    </xf>
    <xf numFmtId="4" fontId="22" fillId="0" borderId="3" xfId="0" applyNumberFormat="1" applyFont="1" applyBorder="1"/>
    <xf numFmtId="0" fontId="22" fillId="4" borderId="1" xfId="0" applyFont="1" applyFill="1" applyBorder="1" applyAlignment="1">
      <alignment horizontal="justify" vertical="top" wrapText="1"/>
    </xf>
    <xf numFmtId="49" fontId="22" fillId="4" borderId="2" xfId="0" applyNumberFormat="1" applyFont="1" applyFill="1" applyBorder="1" applyAlignment="1">
      <alignment horizontal="right" wrapText="1"/>
    </xf>
    <xf numFmtId="4" fontId="22" fillId="4" borderId="3" xfId="0" applyNumberFormat="1" applyFont="1" applyFill="1" applyBorder="1"/>
    <xf numFmtId="0" fontId="25" fillId="0" borderId="1" xfId="0" applyFont="1" applyFill="1" applyBorder="1" applyAlignment="1">
      <alignment horizontal="justify" vertical="top" wrapText="1"/>
    </xf>
    <xf numFmtId="49" fontId="25" fillId="0" borderId="2" xfId="0" applyNumberFormat="1" applyFont="1" applyFill="1" applyBorder="1" applyAlignment="1">
      <alignment horizontal="right" wrapText="1"/>
    </xf>
    <xf numFmtId="4" fontId="25" fillId="0" borderId="3" xfId="0" applyNumberFormat="1" applyFont="1" applyFill="1" applyBorder="1"/>
    <xf numFmtId="0" fontId="16" fillId="4" borderId="1" xfId="0" applyFont="1" applyFill="1" applyBorder="1" applyAlignment="1">
      <alignment horizontal="justify" vertical="top" wrapText="1"/>
    </xf>
    <xf numFmtId="49" fontId="22" fillId="2" borderId="2" xfId="0" applyNumberFormat="1" applyFont="1" applyFill="1" applyBorder="1" applyAlignment="1">
      <alignment horizontal="right" wrapText="1"/>
    </xf>
    <xf numFmtId="4" fontId="22" fillId="2" borderId="3" xfId="0" applyNumberFormat="1" applyFont="1" applyFill="1" applyBorder="1"/>
    <xf numFmtId="49" fontId="22" fillId="0" borderId="2" xfId="0" applyNumberFormat="1" applyFont="1" applyFill="1" applyBorder="1" applyAlignment="1">
      <alignment horizontal="right" wrapText="1"/>
    </xf>
    <xf numFmtId="4" fontId="22" fillId="0" borderId="3" xfId="0" applyNumberFormat="1" applyFont="1" applyFill="1" applyBorder="1"/>
    <xf numFmtId="0" fontId="25" fillId="0" borderId="13" xfId="0" applyFont="1" applyFill="1" applyBorder="1" applyAlignment="1">
      <alignment horizontal="justify" vertical="top" wrapText="1"/>
    </xf>
    <xf numFmtId="49" fontId="25" fillId="0" borderId="14" xfId="0" applyNumberFormat="1" applyFont="1" applyFill="1" applyBorder="1" applyAlignment="1">
      <alignment horizontal="right" wrapText="1"/>
    </xf>
    <xf numFmtId="4" fontId="25" fillId="0" borderId="15" xfId="0" applyNumberFormat="1" applyFont="1" applyFill="1" applyBorder="1"/>
    <xf numFmtId="49" fontId="19" fillId="0" borderId="30" xfId="0" applyNumberFormat="1" applyFont="1" applyFill="1" applyBorder="1"/>
    <xf numFmtId="0" fontId="21" fillId="0" borderId="30" xfId="0" applyFont="1" applyFill="1" applyBorder="1" applyAlignment="1">
      <alignment wrapText="1"/>
    </xf>
    <xf numFmtId="49" fontId="16" fillId="3" borderId="32" xfId="0" applyNumberFormat="1" applyFont="1" applyFill="1" applyBorder="1" applyAlignment="1">
      <alignment horizontal="left"/>
    </xf>
    <xf numFmtId="49" fontId="16" fillId="0" borderId="32" xfId="0" applyNumberFormat="1" applyFont="1" applyFill="1" applyBorder="1" applyAlignment="1">
      <alignment horizontal="left"/>
    </xf>
    <xf numFmtId="49" fontId="19" fillId="0" borderId="32" xfId="0" applyNumberFormat="1" applyFont="1" applyFill="1" applyBorder="1" applyAlignment="1">
      <alignment horizontal="left"/>
    </xf>
    <xf numFmtId="49" fontId="16" fillId="3" borderId="32" xfId="0" applyNumberFormat="1" applyFont="1" applyFill="1" applyBorder="1"/>
    <xf numFmtId="49" fontId="16" fillId="2" borderId="32" xfId="0" applyNumberFormat="1" applyFont="1" applyFill="1" applyBorder="1"/>
    <xf numFmtId="49" fontId="19" fillId="2" borderId="32" xfId="0" applyNumberFormat="1" applyFont="1" applyFill="1" applyBorder="1"/>
    <xf numFmtId="49" fontId="19" fillId="0" borderId="32" xfId="0" applyNumberFormat="1" applyFont="1" applyFill="1" applyBorder="1"/>
    <xf numFmtId="49" fontId="16" fillId="2" borderId="32" xfId="0" applyNumberFormat="1" applyFont="1" applyFill="1" applyBorder="1" applyAlignment="1">
      <alignment horizontal="left"/>
    </xf>
    <xf numFmtId="49" fontId="19" fillId="2" borderId="32" xfId="0" applyNumberFormat="1" applyFont="1" applyFill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8" fillId="0" borderId="32" xfId="0" applyNumberFormat="1" applyFont="1" applyBorder="1" applyAlignment="1">
      <alignment horizontal="left"/>
    </xf>
    <xf numFmtId="49" fontId="16" fillId="0" borderId="32" xfId="0" applyNumberFormat="1" applyFont="1" applyFill="1" applyBorder="1"/>
    <xf numFmtId="49" fontId="19" fillId="0" borderId="33" xfId="0" applyNumberFormat="1" applyFont="1" applyFill="1" applyBorder="1"/>
    <xf numFmtId="0" fontId="13" fillId="0" borderId="16" xfId="0" applyFont="1" applyBorder="1"/>
    <xf numFmtId="0" fontId="13" fillId="0" borderId="17" xfId="0" applyFont="1" applyBorder="1"/>
    <xf numFmtId="2" fontId="13" fillId="0" borderId="18" xfId="0" applyNumberFormat="1" applyFont="1" applyBorder="1" applyAlignment="1">
      <alignment horizontal="right"/>
    </xf>
    <xf numFmtId="0" fontId="16" fillId="0" borderId="34" xfId="0" applyFont="1" applyFill="1" applyBorder="1" applyAlignment="1">
      <alignment horizontal="center"/>
    </xf>
    <xf numFmtId="49" fontId="16" fillId="3" borderId="35" xfId="0" applyNumberFormat="1" applyFont="1" applyFill="1" applyBorder="1" applyAlignment="1">
      <alignment horizontal="left"/>
    </xf>
    <xf numFmtId="4" fontId="17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 wrapText="1"/>
    </xf>
    <xf numFmtId="4" fontId="16" fillId="0" borderId="2" xfId="0" applyNumberFormat="1" applyFont="1" applyFill="1" applyBorder="1" applyAlignment="1">
      <alignment horizontal="right" wrapText="1"/>
    </xf>
    <xf numFmtId="4" fontId="19" fillId="2" borderId="2" xfId="0" applyNumberFormat="1" applyFont="1" applyFill="1" applyBorder="1" applyAlignment="1">
      <alignment horizontal="right"/>
    </xf>
    <xf numFmtId="4" fontId="18" fillId="0" borderId="2" xfId="0" applyNumberFormat="1" applyFont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3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/>
    <xf numFmtId="4" fontId="16" fillId="2" borderId="2" xfId="0" applyNumberFormat="1" applyFont="1" applyFill="1" applyBorder="1"/>
    <xf numFmtId="4" fontId="16" fillId="0" borderId="2" xfId="0" applyNumberFormat="1" applyFont="1" applyFill="1" applyBorder="1"/>
    <xf numFmtId="4" fontId="19" fillId="0" borderId="2" xfId="0" applyNumberFormat="1" applyFont="1" applyFill="1" applyBorder="1"/>
    <xf numFmtId="2" fontId="16" fillId="3" borderId="2" xfId="0" applyNumberFormat="1" applyFont="1" applyFill="1" applyBorder="1" applyAlignment="1">
      <alignment horizontal="right"/>
    </xf>
    <xf numFmtId="2" fontId="16" fillId="2" borderId="2" xfId="0" applyNumberFormat="1" applyFont="1" applyFill="1" applyBorder="1" applyAlignment="1">
      <alignment horizontal="right"/>
    </xf>
    <xf numFmtId="2" fontId="19" fillId="2" borderId="2" xfId="0" applyNumberFormat="1" applyFont="1" applyFill="1" applyBorder="1" applyAlignment="1">
      <alignment horizontal="right"/>
    </xf>
    <xf numFmtId="2" fontId="16" fillId="0" borderId="2" xfId="0" applyNumberFormat="1" applyFont="1" applyFill="1" applyBorder="1" applyAlignment="1">
      <alignment horizontal="right"/>
    </xf>
    <xf numFmtId="2" fontId="19" fillId="0" borderId="2" xfId="0" applyNumberFormat="1" applyFont="1" applyFill="1" applyBorder="1" applyAlignment="1">
      <alignment horizontal="right"/>
    </xf>
    <xf numFmtId="4" fontId="17" fillId="3" borderId="2" xfId="0" applyNumberFormat="1" applyFont="1" applyFill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9" fillId="2" borderId="2" xfId="0" applyNumberFormat="1" applyFont="1" applyFill="1" applyBorder="1" applyAlignment="1">
      <alignment wrapText="1"/>
    </xf>
    <xf numFmtId="4" fontId="18" fillId="0" borderId="2" xfId="0" applyNumberFormat="1" applyFont="1" applyBorder="1" applyAlignment="1">
      <alignment wrapText="1"/>
    </xf>
    <xf numFmtId="2" fontId="16" fillId="3" borderId="2" xfId="0" applyNumberFormat="1" applyFont="1" applyFill="1" applyBorder="1"/>
    <xf numFmtId="2" fontId="16" fillId="0" borderId="2" xfId="0" applyNumberFormat="1" applyFont="1" applyFill="1" applyBorder="1"/>
    <xf numFmtId="2" fontId="19" fillId="0" borderId="2" xfId="0" applyNumberFormat="1" applyFont="1" applyFill="1" applyBorder="1"/>
    <xf numFmtId="2" fontId="19" fillId="0" borderId="30" xfId="0" applyNumberFormat="1" applyFont="1" applyFill="1" applyBorder="1"/>
    <xf numFmtId="2" fontId="13" fillId="0" borderId="17" xfId="0" applyNumberFormat="1" applyFont="1" applyBorder="1"/>
    <xf numFmtId="2" fontId="13" fillId="0" borderId="18" xfId="0" applyNumberFormat="1" applyFont="1" applyBorder="1"/>
    <xf numFmtId="0" fontId="16" fillId="0" borderId="7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wrapText="1"/>
    </xf>
    <xf numFmtId="2" fontId="19" fillId="0" borderId="31" xfId="0" applyNumberFormat="1" applyFont="1" applyFill="1" applyBorder="1"/>
    <xf numFmtId="4" fontId="16" fillId="3" borderId="20" xfId="0" applyNumberFormat="1" applyFont="1" applyFill="1" applyBorder="1" applyAlignment="1">
      <alignment horizontal="right" wrapText="1"/>
    </xf>
    <xf numFmtId="0" fontId="16" fillId="0" borderId="36" xfId="0" applyFont="1" applyFill="1" applyBorder="1" applyAlignment="1">
      <alignment horizontal="center" wrapText="1"/>
    </xf>
    <xf numFmtId="4" fontId="16" fillId="2" borderId="2" xfId="0" applyNumberFormat="1" applyFont="1" applyFill="1" applyBorder="1" applyAlignment="1">
      <alignment horizontal="right"/>
    </xf>
    <xf numFmtId="2" fontId="13" fillId="0" borderId="17" xfId="0" applyNumberFormat="1" applyFont="1" applyBorder="1" applyAlignment="1">
      <alignment horizontal="right"/>
    </xf>
    <xf numFmtId="4" fontId="22" fillId="0" borderId="2" xfId="0" applyNumberFormat="1" applyFont="1" applyBorder="1"/>
    <xf numFmtId="4" fontId="22" fillId="4" borderId="2" xfId="0" applyNumberFormat="1" applyFont="1" applyFill="1" applyBorder="1"/>
    <xf numFmtId="4" fontId="25" fillId="0" borderId="2" xfId="0" applyNumberFormat="1" applyFont="1" applyFill="1" applyBorder="1"/>
    <xf numFmtId="4" fontId="22" fillId="2" borderId="2" xfId="0" applyNumberFormat="1" applyFont="1" applyFill="1" applyBorder="1"/>
    <xf numFmtId="4" fontId="22" fillId="0" borderId="2" xfId="0" applyNumberFormat="1" applyFont="1" applyFill="1" applyBorder="1"/>
    <xf numFmtId="0" fontId="24" fillId="0" borderId="6" xfId="0" applyFont="1" applyBorder="1" applyAlignment="1">
      <alignment vertical="top" wrapText="1"/>
    </xf>
    <xf numFmtId="0" fontId="24" fillId="0" borderId="7" xfId="0" applyFont="1" applyBorder="1" applyAlignment="1">
      <alignment horizontal="center"/>
    </xf>
    <xf numFmtId="0" fontId="22" fillId="0" borderId="1" xfId="0" applyFont="1" applyFill="1" applyBorder="1" applyAlignment="1">
      <alignment horizontal="justify"/>
    </xf>
    <xf numFmtId="4" fontId="19" fillId="0" borderId="2" xfId="0" applyNumberFormat="1" applyFont="1" applyBorder="1" applyAlignment="1">
      <alignment horizontal="left"/>
    </xf>
    <xf numFmtId="4" fontId="16" fillId="0" borderId="2" xfId="0" applyNumberFormat="1" applyFont="1" applyBorder="1" applyAlignment="1">
      <alignment horizontal="left"/>
    </xf>
    <xf numFmtId="0" fontId="1" fillId="0" borderId="0" xfId="1" applyFont="1"/>
    <xf numFmtId="4" fontId="16" fillId="3" borderId="2" xfId="0" applyNumberFormat="1" applyFont="1" applyFill="1" applyBorder="1" applyAlignment="1">
      <alignment horizontal="left"/>
    </xf>
    <xf numFmtId="4" fontId="16" fillId="0" borderId="2" xfId="0" applyNumberFormat="1" applyFont="1" applyFill="1" applyBorder="1" applyAlignment="1">
      <alignment horizontal="left"/>
    </xf>
    <xf numFmtId="4" fontId="19" fillId="0" borderId="2" xfId="0" applyNumberFormat="1" applyFont="1" applyFill="1" applyBorder="1" applyAlignment="1">
      <alignment horizontal="left"/>
    </xf>
    <xf numFmtId="49" fontId="19" fillId="2" borderId="1" xfId="0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 wrapText="1"/>
    </xf>
    <xf numFmtId="0" fontId="17" fillId="3" borderId="20" xfId="0" applyFont="1" applyFill="1" applyBorder="1" applyAlignment="1">
      <alignment horizontal="left" wrapText="1"/>
    </xf>
    <xf numFmtId="49" fontId="17" fillId="3" borderId="20" xfId="0" applyNumberFormat="1" applyFont="1" applyFill="1" applyBorder="1" applyAlignment="1">
      <alignment horizontal="left"/>
    </xf>
    <xf numFmtId="4" fontId="16" fillId="3" borderId="20" xfId="0" applyNumberFormat="1" applyFont="1" applyFill="1" applyBorder="1" applyAlignment="1">
      <alignment horizontal="left"/>
    </xf>
    <xf numFmtId="4" fontId="16" fillId="3" borderId="21" xfId="0" applyNumberFormat="1" applyFont="1" applyFill="1" applyBorder="1" applyAlignment="1">
      <alignment horizontal="left"/>
    </xf>
    <xf numFmtId="0" fontId="16" fillId="0" borderId="16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49" fontId="16" fillId="0" borderId="18" xfId="1" applyNumberFormat="1" applyFont="1" applyFill="1" applyBorder="1" applyAlignment="1">
      <alignment horizontal="center" wrapText="1"/>
    </xf>
    <xf numFmtId="0" fontId="19" fillId="2" borderId="29" xfId="0" applyFont="1" applyFill="1" applyBorder="1" applyAlignment="1">
      <alignment vertical="top" wrapText="1"/>
    </xf>
    <xf numFmtId="49" fontId="19" fillId="2" borderId="30" xfId="0" applyNumberFormat="1" applyFont="1" applyFill="1" applyBorder="1" applyAlignment="1">
      <alignment horizontal="left"/>
    </xf>
    <xf numFmtId="4" fontId="19" fillId="0" borderId="30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49" fontId="16" fillId="0" borderId="17" xfId="0" applyNumberFormat="1" applyFont="1" applyBorder="1" applyAlignment="1">
      <alignment horizontal="left"/>
    </xf>
    <xf numFmtId="4" fontId="16" fillId="0" borderId="17" xfId="0" applyNumberFormat="1" applyFont="1" applyBorder="1" applyAlignment="1">
      <alignment horizontal="left"/>
    </xf>
    <xf numFmtId="4" fontId="16" fillId="0" borderId="18" xfId="0" applyNumberFormat="1" applyFont="1" applyBorder="1" applyAlignment="1">
      <alignment horizontal="left"/>
    </xf>
    <xf numFmtId="4" fontId="16" fillId="3" borderId="3" xfId="0" applyNumberFormat="1" applyFont="1" applyFill="1" applyBorder="1"/>
    <xf numFmtId="0" fontId="26" fillId="0" borderId="19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right" wrapText="1"/>
    </xf>
    <xf numFmtId="4" fontId="26" fillId="0" borderId="21" xfId="0" applyNumberFormat="1" applyFont="1" applyFill="1" applyBorder="1" applyAlignment="1">
      <alignment horizontal="right" wrapText="1"/>
    </xf>
    <xf numFmtId="0" fontId="13" fillId="0" borderId="0" xfId="0" applyFont="1"/>
    <xf numFmtId="0" fontId="26" fillId="3" borderId="1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49" fontId="26" fillId="3" borderId="2" xfId="0" applyNumberFormat="1" applyFont="1" applyFill="1" applyBorder="1" applyAlignment="1">
      <alignment horizontal="left"/>
    </xf>
    <xf numFmtId="4" fontId="26" fillId="3" borderId="2" xfId="0" applyNumberFormat="1" applyFont="1" applyFill="1" applyBorder="1" applyAlignment="1">
      <alignment horizontal="right" wrapText="1"/>
    </xf>
    <xf numFmtId="4" fontId="26" fillId="3" borderId="3" xfId="0" applyNumberFormat="1" applyFont="1" applyFill="1" applyBorder="1" applyAlignment="1">
      <alignment horizontal="right" wrapText="1"/>
    </xf>
    <xf numFmtId="49" fontId="23" fillId="0" borderId="1" xfId="0" applyNumberFormat="1" applyFont="1" applyBorder="1" applyAlignment="1">
      <alignment horizontal="left" wrapText="1"/>
    </xf>
    <xf numFmtId="49" fontId="23" fillId="0" borderId="37" xfId="0" applyNumberFormat="1" applyFont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left"/>
    </xf>
    <xf numFmtId="4" fontId="23" fillId="0" borderId="2" xfId="0" applyNumberFormat="1" applyFont="1" applyBorder="1" applyAlignment="1">
      <alignment horizontal="right" wrapText="1"/>
    </xf>
    <xf numFmtId="4" fontId="23" fillId="0" borderId="3" xfId="0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49" fontId="26" fillId="0" borderId="37" xfId="0" applyNumberFormat="1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right" wrapText="1"/>
    </xf>
    <xf numFmtId="4" fontId="26" fillId="0" borderId="3" xfId="0" applyNumberFormat="1" applyFont="1" applyFill="1" applyBorder="1" applyAlignment="1">
      <alignment horizontal="right" wrapText="1"/>
    </xf>
    <xf numFmtId="4" fontId="26" fillId="2" borderId="2" xfId="0" applyNumberFormat="1" applyFont="1" applyFill="1" applyBorder="1" applyAlignment="1">
      <alignment horizontal="right"/>
    </xf>
    <xf numFmtId="4" fontId="26" fillId="2" borderId="3" xfId="0" applyNumberFormat="1" applyFont="1" applyFill="1" applyBorder="1" applyAlignment="1">
      <alignment horizontal="right"/>
    </xf>
    <xf numFmtId="4" fontId="23" fillId="0" borderId="2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 wrapText="1"/>
    </xf>
    <xf numFmtId="0" fontId="23" fillId="0" borderId="37" xfId="0" applyFont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0" fontId="26" fillId="0" borderId="37" xfId="0" applyFont="1" applyFill="1" applyBorder="1" applyAlignment="1">
      <alignment horizontal="left" wrapText="1"/>
    </xf>
    <xf numFmtId="4" fontId="23" fillId="2" borderId="2" xfId="0" applyNumberFormat="1" applyFont="1" applyFill="1" applyBorder="1" applyAlignment="1">
      <alignment horizontal="right" wrapText="1"/>
    </xf>
    <xf numFmtId="4" fontId="23" fillId="2" borderId="3" xfId="0" applyNumberFormat="1" applyFont="1" applyFill="1" applyBorder="1" applyAlignment="1">
      <alignment horizontal="right" wrapText="1"/>
    </xf>
    <xf numFmtId="49" fontId="23" fillId="3" borderId="1" xfId="0" applyNumberFormat="1" applyFont="1" applyFill="1" applyBorder="1" applyAlignment="1">
      <alignment horizontal="left"/>
    </xf>
    <xf numFmtId="49" fontId="23" fillId="3" borderId="37" xfId="0" applyNumberFormat="1" applyFont="1" applyFill="1" applyBorder="1" applyAlignment="1">
      <alignment horizontal="left"/>
    </xf>
    <xf numFmtId="4" fontId="23" fillId="3" borderId="2" xfId="0" applyNumberFormat="1" applyFont="1" applyFill="1" applyBorder="1" applyAlignment="1">
      <alignment horizontal="right"/>
    </xf>
    <xf numFmtId="4" fontId="23" fillId="3" borderId="3" xfId="0" applyNumberFormat="1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left"/>
    </xf>
    <xf numFmtId="49" fontId="26" fillId="0" borderId="37" xfId="0" applyNumberFormat="1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horizontal="left" wrapText="1"/>
    </xf>
    <xf numFmtId="49" fontId="23" fillId="2" borderId="37" xfId="0" applyNumberFormat="1" applyFont="1" applyFill="1" applyBorder="1" applyAlignment="1">
      <alignment horizontal="left" wrapText="1"/>
    </xf>
    <xf numFmtId="0" fontId="26" fillId="3" borderId="1" xfId="0" applyFont="1" applyFill="1" applyBorder="1" applyAlignment="1">
      <alignment vertical="top" wrapText="1"/>
    </xf>
    <xf numFmtId="0" fontId="26" fillId="3" borderId="37" xfId="0" applyFont="1" applyFill="1" applyBorder="1" applyAlignment="1">
      <alignment vertical="top" wrapText="1"/>
    </xf>
    <xf numFmtId="49" fontId="26" fillId="3" borderId="2" xfId="0" applyNumberFormat="1" applyFont="1" applyFill="1" applyBorder="1" applyAlignment="1">
      <alignment wrapText="1"/>
    </xf>
    <xf numFmtId="49" fontId="26" fillId="3" borderId="2" xfId="0" applyNumberFormat="1" applyFont="1" applyFill="1" applyBorder="1"/>
    <xf numFmtId="4" fontId="26" fillId="3" borderId="2" xfId="0" applyNumberFormat="1" applyFont="1" applyFill="1" applyBorder="1" applyAlignment="1">
      <alignment horizontal="right"/>
    </xf>
    <xf numFmtId="4" fontId="26" fillId="3" borderId="3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vertical="top" wrapText="1"/>
    </xf>
    <xf numFmtId="0" fontId="26" fillId="2" borderId="37" xfId="0" applyFont="1" applyFill="1" applyBorder="1" applyAlignment="1">
      <alignment vertical="top" wrapText="1"/>
    </xf>
    <xf numFmtId="49" fontId="26" fillId="2" borderId="2" xfId="0" applyNumberFormat="1" applyFont="1" applyFill="1" applyBorder="1" applyAlignment="1">
      <alignment wrapText="1"/>
    </xf>
    <xf numFmtId="49" fontId="26" fillId="2" borderId="2" xfId="0" applyNumberFormat="1" applyFont="1" applyFill="1" applyBorder="1" applyAlignment="1">
      <alignment horizontal="left"/>
    </xf>
    <xf numFmtId="49" fontId="26" fillId="2" borderId="2" xfId="0" applyNumberFormat="1" applyFont="1" applyFill="1" applyBorder="1"/>
    <xf numFmtId="0" fontId="26" fillId="0" borderId="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6" fillId="0" borderId="1" xfId="0" applyFont="1" applyFill="1" applyBorder="1" applyAlignment="1">
      <alignment vertical="top" wrapText="1"/>
    </xf>
    <xf numFmtId="0" fontId="26" fillId="0" borderId="37" xfId="0" applyFont="1" applyFill="1" applyBorder="1" applyAlignment="1">
      <alignment vertical="top" wrapText="1"/>
    </xf>
    <xf numFmtId="49" fontId="26" fillId="0" borderId="2" xfId="0" applyNumberFormat="1" applyFont="1" applyFill="1" applyBorder="1" applyAlignment="1">
      <alignment wrapText="1"/>
    </xf>
    <xf numFmtId="4" fontId="26" fillId="0" borderId="2" xfId="0" applyNumberFormat="1" applyFont="1" applyFill="1" applyBorder="1" applyAlignment="1">
      <alignment horizontal="right"/>
    </xf>
    <xf numFmtId="4" fontId="26" fillId="0" borderId="3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49" fontId="26" fillId="0" borderId="2" xfId="0" applyNumberFormat="1" applyFont="1" applyFill="1" applyBorder="1"/>
    <xf numFmtId="0" fontId="26" fillId="3" borderId="1" xfId="0" applyFont="1" applyFill="1" applyBorder="1" applyAlignment="1">
      <alignment wrapText="1"/>
    </xf>
    <xf numFmtId="0" fontId="26" fillId="3" borderId="37" xfId="0" applyFont="1" applyFill="1" applyBorder="1" applyAlignment="1">
      <alignment wrapText="1"/>
    </xf>
    <xf numFmtId="2" fontId="26" fillId="3" borderId="2" xfId="0" applyNumberFormat="1" applyFont="1" applyFill="1" applyBorder="1" applyAlignment="1">
      <alignment horizontal="right"/>
    </xf>
    <xf numFmtId="2" fontId="26" fillId="3" borderId="3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wrapText="1"/>
    </xf>
    <xf numFmtId="0" fontId="26" fillId="2" borderId="37" xfId="0" applyFont="1" applyFill="1" applyBorder="1" applyAlignment="1">
      <alignment wrapText="1"/>
    </xf>
    <xf numFmtId="2" fontId="26" fillId="2" borderId="2" xfId="0" applyNumberFormat="1" applyFont="1" applyFill="1" applyBorder="1" applyAlignment="1">
      <alignment horizontal="right"/>
    </xf>
    <xf numFmtId="2" fontId="26" fillId="2" borderId="3" xfId="0" applyNumberFormat="1" applyFont="1" applyFill="1" applyBorder="1" applyAlignment="1">
      <alignment horizontal="right"/>
    </xf>
    <xf numFmtId="2" fontId="26" fillId="0" borderId="2" xfId="0" applyNumberFormat="1" applyFont="1" applyFill="1" applyBorder="1" applyAlignment="1">
      <alignment horizontal="right"/>
    </xf>
    <xf numFmtId="2" fontId="26" fillId="0" borderId="3" xfId="0" applyNumberFormat="1" applyFont="1" applyFill="1" applyBorder="1" applyAlignment="1">
      <alignment horizontal="right"/>
    </xf>
    <xf numFmtId="49" fontId="26" fillId="0" borderId="32" xfId="0" applyNumberFormat="1" applyFont="1" applyFill="1" applyBorder="1" applyAlignment="1">
      <alignment horizontal="left"/>
    </xf>
    <xf numFmtId="49" fontId="26" fillId="3" borderId="1" xfId="0" applyNumberFormat="1" applyFont="1" applyFill="1" applyBorder="1" applyAlignment="1">
      <alignment horizontal="left" wrapText="1"/>
    </xf>
    <xf numFmtId="49" fontId="26" fillId="3" borderId="37" xfId="0" applyNumberFormat="1" applyFont="1" applyFill="1" applyBorder="1" applyAlignment="1">
      <alignment horizontal="left" wrapText="1"/>
    </xf>
    <xf numFmtId="4" fontId="23" fillId="3" borderId="2" xfId="0" applyNumberFormat="1" applyFont="1" applyFill="1" applyBorder="1" applyAlignment="1">
      <alignment horizontal="right" wrapText="1"/>
    </xf>
    <xf numFmtId="4" fontId="23" fillId="3" borderId="3" xfId="0" applyNumberFormat="1" applyFont="1" applyFill="1" applyBorder="1" applyAlignment="1">
      <alignment horizontal="right" wrapText="1"/>
    </xf>
    <xf numFmtId="49" fontId="23" fillId="0" borderId="2" xfId="0" applyNumberFormat="1" applyFont="1" applyBorder="1" applyAlignment="1">
      <alignment horizontal="left"/>
    </xf>
    <xf numFmtId="0" fontId="23" fillId="2" borderId="1" xfId="0" applyFont="1" applyFill="1" applyBorder="1" applyAlignment="1">
      <alignment horizontal="left" wrapText="1"/>
    </xf>
    <xf numFmtId="0" fontId="23" fillId="2" borderId="37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4" fontId="26" fillId="2" borderId="2" xfId="0" applyNumberFormat="1" applyFont="1" applyFill="1" applyBorder="1" applyAlignment="1">
      <alignment horizontal="right" wrapText="1"/>
    </xf>
    <xf numFmtId="4" fontId="26" fillId="2" borderId="3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wrapText="1"/>
    </xf>
    <xf numFmtId="0" fontId="26" fillId="0" borderId="29" xfId="0" applyFont="1" applyFill="1" applyBorder="1" applyAlignment="1">
      <alignment wrapText="1"/>
    </xf>
    <xf numFmtId="0" fontId="26" fillId="0" borderId="38" xfId="0" applyFont="1" applyFill="1" applyBorder="1" applyAlignment="1">
      <alignment wrapText="1"/>
    </xf>
    <xf numFmtId="49" fontId="26" fillId="0" borderId="30" xfId="0" applyNumberFormat="1" applyFont="1" applyFill="1" applyBorder="1"/>
    <xf numFmtId="0" fontId="23" fillId="0" borderId="30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left" wrapText="1"/>
    </xf>
    <xf numFmtId="49" fontId="26" fillId="0" borderId="38" xfId="0" applyNumberFormat="1" applyFont="1" applyFill="1" applyBorder="1" applyAlignment="1">
      <alignment horizontal="left" wrapText="1"/>
    </xf>
    <xf numFmtId="49" fontId="26" fillId="0" borderId="30" xfId="0" applyNumberFormat="1" applyFont="1" applyFill="1" applyBorder="1" applyAlignment="1">
      <alignment horizontal="left"/>
    </xf>
    <xf numFmtId="0" fontId="23" fillId="0" borderId="30" xfId="0" applyFont="1" applyBorder="1" applyAlignment="1">
      <alignment horizontal="left"/>
    </xf>
    <xf numFmtId="4" fontId="23" fillId="0" borderId="30" xfId="0" applyNumberFormat="1" applyFont="1" applyBorder="1" applyAlignment="1">
      <alignment horizontal="right" wrapText="1"/>
    </xf>
    <xf numFmtId="4" fontId="23" fillId="0" borderId="31" xfId="0" applyNumberFormat="1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workbookViewId="0">
      <selection activeCell="E2" sqref="E2"/>
    </sheetView>
  </sheetViews>
  <sheetFormatPr defaultRowHeight="12.75"/>
  <cols>
    <col min="1" max="1" width="62.5703125" customWidth="1"/>
    <col min="2" max="2" width="10" customWidth="1"/>
    <col min="3" max="3" width="13.7109375" customWidth="1"/>
    <col min="5" max="5" width="16" customWidth="1"/>
    <col min="6" max="6" width="6.28515625" customWidth="1"/>
    <col min="7" max="7" width="11.140625" customWidth="1"/>
    <col min="8" max="8" width="11.28515625" customWidth="1"/>
    <col min="9" max="9" width="15.5703125" customWidth="1"/>
    <col min="10" max="10" width="12" customWidth="1"/>
  </cols>
  <sheetData>
    <row r="1" spans="1:12">
      <c r="A1" s="421" t="s">
        <v>229</v>
      </c>
      <c r="B1" s="421"/>
      <c r="C1" s="421"/>
      <c r="D1" s="421"/>
      <c r="E1" s="421"/>
      <c r="F1" s="421"/>
      <c r="G1" s="421"/>
      <c r="H1" s="421"/>
      <c r="I1" s="421"/>
      <c r="J1" s="2"/>
      <c r="K1" s="2"/>
      <c r="L1" s="2"/>
    </row>
    <row r="2" spans="1:12" ht="57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19"/>
      <c r="L2" s="419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5" customHeight="1">
      <c r="A4" s="420" t="s">
        <v>199</v>
      </c>
      <c r="B4" s="420"/>
      <c r="C4" s="420"/>
      <c r="D4" s="420"/>
      <c r="E4" s="420"/>
      <c r="F4" s="420"/>
      <c r="G4" s="420"/>
      <c r="H4" s="420"/>
      <c r="I4" s="420"/>
      <c r="J4" s="179"/>
      <c r="K4" s="179"/>
      <c r="L4" s="179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 t="s">
        <v>0</v>
      </c>
      <c r="J5" s="6"/>
      <c r="K5" s="3"/>
    </row>
    <row r="6" spans="1:12" ht="30.75" thickBot="1">
      <c r="A6" s="98" t="s">
        <v>1</v>
      </c>
      <c r="B6" s="287" t="s">
        <v>193</v>
      </c>
      <c r="C6" s="99" t="s">
        <v>2</v>
      </c>
      <c r="D6" s="99" t="s">
        <v>3</v>
      </c>
      <c r="E6" s="99" t="s">
        <v>4</v>
      </c>
      <c r="F6" s="99" t="s">
        <v>5</v>
      </c>
      <c r="G6" s="255">
        <v>2017</v>
      </c>
      <c r="H6" s="255">
        <v>2018</v>
      </c>
      <c r="I6" s="100" t="s">
        <v>198</v>
      </c>
    </row>
    <row r="7" spans="1:12" ht="15.75">
      <c r="A7" s="323" t="s">
        <v>218</v>
      </c>
      <c r="B7" s="324"/>
      <c r="C7" s="324"/>
      <c r="D7" s="324"/>
      <c r="E7" s="324"/>
      <c r="F7" s="324"/>
      <c r="G7" s="325">
        <f>G8+G30+G36+G51+G88+G93</f>
        <v>2390.62</v>
      </c>
      <c r="H7" s="325">
        <f>H8+H30+H36+H51+H88+H93</f>
        <v>2398.8199999999997</v>
      </c>
      <c r="I7" s="326">
        <f>I8+I30+I36+I51+I88+I93</f>
        <v>2416.92</v>
      </c>
      <c r="J7" s="327"/>
    </row>
    <row r="8" spans="1:12" ht="15.75">
      <c r="A8" s="328" t="s">
        <v>6</v>
      </c>
      <c r="B8" s="329"/>
      <c r="C8" s="330" t="s">
        <v>7</v>
      </c>
      <c r="D8" s="330" t="s">
        <v>8</v>
      </c>
      <c r="E8" s="330" t="s">
        <v>148</v>
      </c>
      <c r="F8" s="330" t="s">
        <v>10</v>
      </c>
      <c r="G8" s="331">
        <f>G9+G13+G19</f>
        <v>1152.6199999999999</v>
      </c>
      <c r="H8" s="331">
        <f>H9+H13+H19</f>
        <v>1160.6199999999999</v>
      </c>
      <c r="I8" s="332">
        <f>I9+I13+I19</f>
        <v>1168.52</v>
      </c>
      <c r="J8" s="327"/>
    </row>
    <row r="9" spans="1:12" ht="47.25">
      <c r="A9" s="333" t="s">
        <v>11</v>
      </c>
      <c r="B9" s="334"/>
      <c r="C9" s="335" t="s">
        <v>7</v>
      </c>
      <c r="D9" s="335" t="s">
        <v>12</v>
      </c>
      <c r="E9" s="335" t="s">
        <v>148</v>
      </c>
      <c r="F9" s="335" t="s">
        <v>10</v>
      </c>
      <c r="G9" s="336">
        <f>G11</f>
        <v>372.2</v>
      </c>
      <c r="H9" s="336">
        <f>H11</f>
        <v>372.2</v>
      </c>
      <c r="I9" s="337">
        <f>I11</f>
        <v>372.2</v>
      </c>
      <c r="J9" s="327"/>
    </row>
    <row r="10" spans="1:12" ht="15.75">
      <c r="A10" s="333" t="s">
        <v>144</v>
      </c>
      <c r="B10" s="334"/>
      <c r="C10" s="335" t="s">
        <v>7</v>
      </c>
      <c r="D10" s="335" t="s">
        <v>12</v>
      </c>
      <c r="E10" s="335" t="s">
        <v>149</v>
      </c>
      <c r="F10" s="335" t="s">
        <v>10</v>
      </c>
      <c r="G10" s="336">
        <f t="shared" ref="G10:I11" si="0">G11</f>
        <v>372.2</v>
      </c>
      <c r="H10" s="336">
        <f t="shared" si="0"/>
        <v>372.2</v>
      </c>
      <c r="I10" s="337">
        <f t="shared" si="0"/>
        <v>372.2</v>
      </c>
      <c r="J10" s="327"/>
    </row>
    <row r="11" spans="1:12" ht="15.75">
      <c r="A11" s="338" t="s">
        <v>150</v>
      </c>
      <c r="B11" s="339"/>
      <c r="C11" s="335" t="s">
        <v>7</v>
      </c>
      <c r="D11" s="335" t="s">
        <v>12</v>
      </c>
      <c r="E11" s="340" t="s">
        <v>151</v>
      </c>
      <c r="F11" s="335" t="s">
        <v>10</v>
      </c>
      <c r="G11" s="336">
        <v>372.2</v>
      </c>
      <c r="H11" s="336">
        <v>372.2</v>
      </c>
      <c r="I11" s="337">
        <f t="shared" si="0"/>
        <v>372.2</v>
      </c>
      <c r="J11" s="327"/>
    </row>
    <row r="12" spans="1:12" ht="78.75">
      <c r="A12" s="341" t="s">
        <v>152</v>
      </c>
      <c r="B12" s="342"/>
      <c r="C12" s="335" t="s">
        <v>7</v>
      </c>
      <c r="D12" s="335" t="s">
        <v>12</v>
      </c>
      <c r="E12" s="340" t="s">
        <v>151</v>
      </c>
      <c r="F12" s="335" t="s">
        <v>130</v>
      </c>
      <c r="G12" s="336">
        <v>372.2</v>
      </c>
      <c r="H12" s="336">
        <v>372.2</v>
      </c>
      <c r="I12" s="337">
        <v>372.2</v>
      </c>
      <c r="J12" s="327"/>
    </row>
    <row r="13" spans="1:12" ht="63">
      <c r="A13" s="333" t="s">
        <v>155</v>
      </c>
      <c r="B13" s="334"/>
      <c r="C13" s="335" t="s">
        <v>7</v>
      </c>
      <c r="D13" s="335" t="s">
        <v>21</v>
      </c>
      <c r="E13" s="335" t="s">
        <v>156</v>
      </c>
      <c r="F13" s="335" t="s">
        <v>10</v>
      </c>
      <c r="G13" s="343">
        <f t="shared" ref="G13:I14" si="1">G14</f>
        <v>470.59999999999997</v>
      </c>
      <c r="H13" s="343">
        <f t="shared" si="1"/>
        <v>470.59999999999997</v>
      </c>
      <c r="I13" s="344">
        <f t="shared" si="1"/>
        <v>470.59999999999997</v>
      </c>
      <c r="J13" s="327"/>
    </row>
    <row r="14" spans="1:12" ht="15.75">
      <c r="A14" s="333" t="s">
        <v>144</v>
      </c>
      <c r="B14" s="334"/>
      <c r="C14" s="335" t="s">
        <v>7</v>
      </c>
      <c r="D14" s="335" t="s">
        <v>21</v>
      </c>
      <c r="E14" s="335" t="s">
        <v>149</v>
      </c>
      <c r="F14" s="335" t="s">
        <v>10</v>
      </c>
      <c r="G14" s="345">
        <f t="shared" si="1"/>
        <v>470.59999999999997</v>
      </c>
      <c r="H14" s="345">
        <f t="shared" si="1"/>
        <v>470.59999999999997</v>
      </c>
      <c r="I14" s="346">
        <f t="shared" si="1"/>
        <v>470.59999999999997</v>
      </c>
      <c r="J14" s="327"/>
    </row>
    <row r="15" spans="1:12" ht="15.75">
      <c r="A15" s="338" t="s">
        <v>22</v>
      </c>
      <c r="B15" s="339"/>
      <c r="C15" s="335" t="s">
        <v>7</v>
      </c>
      <c r="D15" s="335" t="s">
        <v>21</v>
      </c>
      <c r="E15" s="340" t="s">
        <v>153</v>
      </c>
      <c r="F15" s="335" t="s">
        <v>10</v>
      </c>
      <c r="G15" s="347">
        <f>G16+G17+G18</f>
        <v>470.59999999999997</v>
      </c>
      <c r="H15" s="347">
        <f>H16+H17+H18</f>
        <v>470.59999999999997</v>
      </c>
      <c r="I15" s="348">
        <f>I16+I17+I18</f>
        <v>470.59999999999997</v>
      </c>
      <c r="J15" s="327"/>
    </row>
    <row r="16" spans="1:12" ht="78.75">
      <c r="A16" s="341" t="s">
        <v>152</v>
      </c>
      <c r="B16" s="342"/>
      <c r="C16" s="335" t="s">
        <v>7</v>
      </c>
      <c r="D16" s="335" t="s">
        <v>21</v>
      </c>
      <c r="E16" s="340" t="s">
        <v>153</v>
      </c>
      <c r="F16" s="335" t="s">
        <v>130</v>
      </c>
      <c r="G16" s="347">
        <v>288.39999999999998</v>
      </c>
      <c r="H16" s="347">
        <v>288.39999999999998</v>
      </c>
      <c r="I16" s="348">
        <v>288.39999999999998</v>
      </c>
      <c r="J16" s="327"/>
    </row>
    <row r="17" spans="1:10" ht="31.5">
      <c r="A17" s="341" t="s">
        <v>154</v>
      </c>
      <c r="B17" s="342"/>
      <c r="C17" s="335" t="s">
        <v>7</v>
      </c>
      <c r="D17" s="335" t="s">
        <v>21</v>
      </c>
      <c r="E17" s="340" t="s">
        <v>153</v>
      </c>
      <c r="F17" s="335" t="s">
        <v>133</v>
      </c>
      <c r="G17" s="347">
        <v>182.2</v>
      </c>
      <c r="H17" s="347">
        <v>182.2</v>
      </c>
      <c r="I17" s="348">
        <v>182.2</v>
      </c>
      <c r="J17" s="327"/>
    </row>
    <row r="18" spans="1:10" ht="15.75">
      <c r="A18" s="341" t="s">
        <v>132</v>
      </c>
      <c r="B18" s="342"/>
      <c r="C18" s="335" t="s">
        <v>7</v>
      </c>
      <c r="D18" s="335" t="s">
        <v>21</v>
      </c>
      <c r="E18" s="340" t="s">
        <v>153</v>
      </c>
      <c r="F18" s="335" t="s">
        <v>134</v>
      </c>
      <c r="G18" s="347"/>
      <c r="H18" s="347"/>
      <c r="I18" s="348"/>
      <c r="J18" s="327"/>
    </row>
    <row r="19" spans="1:10" ht="15.75">
      <c r="A19" s="333" t="s">
        <v>24</v>
      </c>
      <c r="B19" s="334"/>
      <c r="C19" s="335" t="s">
        <v>7</v>
      </c>
      <c r="D19" s="335" t="s">
        <v>98</v>
      </c>
      <c r="E19" s="335" t="s">
        <v>157</v>
      </c>
      <c r="F19" s="335" t="s">
        <v>10</v>
      </c>
      <c r="G19" s="347">
        <f>G20+G23+G26++G28</f>
        <v>309.82</v>
      </c>
      <c r="H19" s="347">
        <f>H20+H23+H26++H28</f>
        <v>317.82</v>
      </c>
      <c r="I19" s="348">
        <f>I20+I23+I26++I28</f>
        <v>325.71999999999997</v>
      </c>
      <c r="J19" s="327"/>
    </row>
    <row r="20" spans="1:10" ht="15.75">
      <c r="A20" s="341" t="s">
        <v>109</v>
      </c>
      <c r="B20" s="342"/>
      <c r="C20" s="335" t="s">
        <v>7</v>
      </c>
      <c r="D20" s="335" t="s">
        <v>98</v>
      </c>
      <c r="E20" s="340" t="s">
        <v>158</v>
      </c>
      <c r="F20" s="335" t="s">
        <v>10</v>
      </c>
      <c r="G20" s="336">
        <f>G21+G22</f>
        <v>201.10000000000002</v>
      </c>
      <c r="H20" s="336">
        <f>H21+H22</f>
        <v>209.10000000000002</v>
      </c>
      <c r="I20" s="337">
        <f>I21+I22</f>
        <v>217</v>
      </c>
      <c r="J20" s="327"/>
    </row>
    <row r="21" spans="1:10" ht="78.75">
      <c r="A21" s="341" t="s">
        <v>152</v>
      </c>
      <c r="B21" s="342"/>
      <c r="C21" s="335" t="s">
        <v>7</v>
      </c>
      <c r="D21" s="335" t="s">
        <v>98</v>
      </c>
      <c r="E21" s="340" t="s">
        <v>158</v>
      </c>
      <c r="F21" s="335" t="s">
        <v>130</v>
      </c>
      <c r="G21" s="336">
        <v>183.3</v>
      </c>
      <c r="H21" s="336">
        <v>191.3</v>
      </c>
      <c r="I21" s="337">
        <v>199.2</v>
      </c>
      <c r="J21" s="327"/>
    </row>
    <row r="22" spans="1:10" ht="31.5">
      <c r="A22" s="341" t="s">
        <v>154</v>
      </c>
      <c r="B22" s="342"/>
      <c r="C22" s="335" t="s">
        <v>7</v>
      </c>
      <c r="D22" s="335" t="s">
        <v>98</v>
      </c>
      <c r="E22" s="340" t="s">
        <v>158</v>
      </c>
      <c r="F22" s="335" t="s">
        <v>133</v>
      </c>
      <c r="G22" s="336">
        <v>17.8</v>
      </c>
      <c r="H22" s="336">
        <v>17.8</v>
      </c>
      <c r="I22" s="337">
        <v>17.8</v>
      </c>
      <c r="J22" s="327"/>
    </row>
    <row r="23" spans="1:10" ht="31.5">
      <c r="A23" s="349" t="s">
        <v>100</v>
      </c>
      <c r="B23" s="350"/>
      <c r="C23" s="335" t="s">
        <v>7</v>
      </c>
      <c r="D23" s="335" t="s">
        <v>98</v>
      </c>
      <c r="E23" s="335" t="s">
        <v>159</v>
      </c>
      <c r="F23" s="335" t="s">
        <v>10</v>
      </c>
      <c r="G23" s="347">
        <v>100.32</v>
      </c>
      <c r="H23" s="347">
        <v>100.32</v>
      </c>
      <c r="I23" s="348">
        <v>100.32</v>
      </c>
      <c r="J23" s="327"/>
    </row>
    <row r="24" spans="1:10" ht="15.75">
      <c r="A24" s="341" t="s">
        <v>132</v>
      </c>
      <c r="B24" s="342"/>
      <c r="C24" s="335" t="s">
        <v>7</v>
      </c>
      <c r="D24" s="335" t="s">
        <v>98</v>
      </c>
      <c r="E24" s="335" t="s">
        <v>159</v>
      </c>
      <c r="F24" s="335" t="s">
        <v>134</v>
      </c>
      <c r="G24" s="347"/>
      <c r="H24" s="347"/>
      <c r="I24" s="348"/>
      <c r="J24" s="327"/>
    </row>
    <row r="25" spans="1:10" ht="31.5">
      <c r="A25" s="351" t="s">
        <v>160</v>
      </c>
      <c r="B25" s="352"/>
      <c r="C25" s="335" t="s">
        <v>7</v>
      </c>
      <c r="D25" s="335" t="s">
        <v>98</v>
      </c>
      <c r="E25" s="335" t="s">
        <v>161</v>
      </c>
      <c r="F25" s="335" t="s">
        <v>10</v>
      </c>
      <c r="G25" s="336">
        <f>G26+G27</f>
        <v>0</v>
      </c>
      <c r="H25" s="336">
        <f>H26+H27</f>
        <v>0</v>
      </c>
      <c r="I25" s="337">
        <f>I26+I27</f>
        <v>0</v>
      </c>
      <c r="J25" s="327"/>
    </row>
    <row r="26" spans="1:10" ht="78.75">
      <c r="A26" s="341" t="s">
        <v>152</v>
      </c>
      <c r="B26" s="342"/>
      <c r="C26" s="335" t="s">
        <v>7</v>
      </c>
      <c r="D26" s="335" t="s">
        <v>98</v>
      </c>
      <c r="E26" s="335" t="s">
        <v>161</v>
      </c>
      <c r="F26" s="335" t="s">
        <v>130</v>
      </c>
      <c r="G26" s="336"/>
      <c r="H26" s="336"/>
      <c r="I26" s="337"/>
      <c r="J26" s="327"/>
    </row>
    <row r="27" spans="1:10" ht="31.5">
      <c r="A27" s="341" t="s">
        <v>154</v>
      </c>
      <c r="B27" s="342"/>
      <c r="C27" s="335" t="s">
        <v>7</v>
      </c>
      <c r="D27" s="335" t="s">
        <v>98</v>
      </c>
      <c r="E27" s="335" t="s">
        <v>161</v>
      </c>
      <c r="F27" s="335" t="s">
        <v>133</v>
      </c>
      <c r="G27" s="336"/>
      <c r="H27" s="336"/>
      <c r="I27" s="337"/>
      <c r="J27" s="327"/>
    </row>
    <row r="28" spans="1:10" ht="15.75">
      <c r="A28" s="338" t="s">
        <v>162</v>
      </c>
      <c r="B28" s="339"/>
      <c r="C28" s="335" t="s">
        <v>7</v>
      </c>
      <c r="D28" s="335" t="s">
        <v>98</v>
      </c>
      <c r="E28" s="335" t="s">
        <v>163</v>
      </c>
      <c r="F28" s="335" t="s">
        <v>10</v>
      </c>
      <c r="G28" s="347">
        <v>8.4</v>
      </c>
      <c r="H28" s="347">
        <v>8.4</v>
      </c>
      <c r="I28" s="348">
        <v>8.4</v>
      </c>
      <c r="J28" s="327"/>
    </row>
    <row r="29" spans="1:10" ht="31.5">
      <c r="A29" s="341" t="s">
        <v>154</v>
      </c>
      <c r="B29" s="342"/>
      <c r="C29" s="335" t="s">
        <v>7</v>
      </c>
      <c r="D29" s="335" t="s">
        <v>98</v>
      </c>
      <c r="E29" s="335" t="s">
        <v>163</v>
      </c>
      <c r="F29" s="335" t="s">
        <v>133</v>
      </c>
      <c r="G29" s="353"/>
      <c r="H29" s="353"/>
      <c r="I29" s="354"/>
      <c r="J29" s="327"/>
    </row>
    <row r="30" spans="1:10" ht="15.75">
      <c r="A30" s="355" t="s">
        <v>164</v>
      </c>
      <c r="B30" s="356"/>
      <c r="C30" s="330" t="s">
        <v>12</v>
      </c>
      <c r="D30" s="330" t="s">
        <v>8</v>
      </c>
      <c r="E30" s="330" t="s">
        <v>165</v>
      </c>
      <c r="F30" s="330" t="s">
        <v>10</v>
      </c>
      <c r="G30" s="357">
        <f t="shared" ref="G30:H32" si="2">G31</f>
        <v>62.4</v>
      </c>
      <c r="H30" s="357">
        <f t="shared" si="2"/>
        <v>62.4</v>
      </c>
      <c r="I30" s="358">
        <f>I31</f>
        <v>62.4</v>
      </c>
      <c r="J30" s="327"/>
    </row>
    <row r="31" spans="1:10" ht="15.75">
      <c r="A31" s="359" t="s">
        <v>166</v>
      </c>
      <c r="B31" s="360"/>
      <c r="C31" s="335" t="s">
        <v>12</v>
      </c>
      <c r="D31" s="335" t="s">
        <v>18</v>
      </c>
      <c r="E31" s="335" t="s">
        <v>165</v>
      </c>
      <c r="F31" s="335" t="s">
        <v>10</v>
      </c>
      <c r="G31" s="347">
        <f t="shared" si="2"/>
        <v>62.4</v>
      </c>
      <c r="H31" s="347">
        <f t="shared" si="2"/>
        <v>62.4</v>
      </c>
      <c r="I31" s="348">
        <f>I32</f>
        <v>62.4</v>
      </c>
      <c r="J31" s="327"/>
    </row>
    <row r="32" spans="1:10" ht="15.75">
      <c r="A32" s="359" t="s">
        <v>144</v>
      </c>
      <c r="B32" s="360"/>
      <c r="C32" s="335" t="s">
        <v>12</v>
      </c>
      <c r="D32" s="335" t="s">
        <v>18</v>
      </c>
      <c r="E32" s="335" t="s">
        <v>167</v>
      </c>
      <c r="F32" s="335" t="s">
        <v>10</v>
      </c>
      <c r="G32" s="347">
        <f t="shared" si="2"/>
        <v>62.4</v>
      </c>
      <c r="H32" s="347">
        <f t="shared" si="2"/>
        <v>62.4</v>
      </c>
      <c r="I32" s="348">
        <f>I33</f>
        <v>62.4</v>
      </c>
      <c r="J32" s="327"/>
    </row>
    <row r="33" spans="1:10" ht="47.25">
      <c r="A33" s="361" t="s">
        <v>93</v>
      </c>
      <c r="B33" s="362"/>
      <c r="C33" s="335" t="s">
        <v>12</v>
      </c>
      <c r="D33" s="335" t="s">
        <v>18</v>
      </c>
      <c r="E33" s="335" t="s">
        <v>168</v>
      </c>
      <c r="F33" s="335" t="s">
        <v>10</v>
      </c>
      <c r="G33" s="347">
        <f>G34+G35</f>
        <v>62.4</v>
      </c>
      <c r="H33" s="347">
        <f>H34+H35</f>
        <v>62.4</v>
      </c>
      <c r="I33" s="348">
        <f>I34+I35</f>
        <v>62.4</v>
      </c>
      <c r="J33" s="327"/>
    </row>
    <row r="34" spans="1:10" ht="78.75">
      <c r="A34" s="341" t="s">
        <v>152</v>
      </c>
      <c r="B34" s="342"/>
      <c r="C34" s="335" t="s">
        <v>12</v>
      </c>
      <c r="D34" s="335" t="s">
        <v>18</v>
      </c>
      <c r="E34" s="335" t="s">
        <v>168</v>
      </c>
      <c r="F34" s="335" t="s">
        <v>130</v>
      </c>
      <c r="G34" s="347">
        <v>34.299999999999997</v>
      </c>
      <c r="H34" s="347">
        <v>34.299999999999997</v>
      </c>
      <c r="I34" s="348">
        <v>34.299999999999997</v>
      </c>
      <c r="J34" s="327"/>
    </row>
    <row r="35" spans="1:10" ht="31.5">
      <c r="A35" s="341" t="s">
        <v>154</v>
      </c>
      <c r="B35" s="342"/>
      <c r="C35" s="335" t="s">
        <v>12</v>
      </c>
      <c r="D35" s="335" t="s">
        <v>18</v>
      </c>
      <c r="E35" s="335" t="s">
        <v>168</v>
      </c>
      <c r="F35" s="335" t="s">
        <v>133</v>
      </c>
      <c r="G35" s="347">
        <v>28.1</v>
      </c>
      <c r="H35" s="347">
        <v>28.1</v>
      </c>
      <c r="I35" s="348">
        <v>28.1</v>
      </c>
      <c r="J35" s="327"/>
    </row>
    <row r="36" spans="1:10" ht="15.75">
      <c r="A36" s="363" t="s">
        <v>101</v>
      </c>
      <c r="B36" s="364"/>
      <c r="C36" s="365" t="s">
        <v>21</v>
      </c>
      <c r="D36" s="365" t="s">
        <v>8</v>
      </c>
      <c r="E36" s="366" t="s">
        <v>165</v>
      </c>
      <c r="F36" s="366" t="s">
        <v>10</v>
      </c>
      <c r="G36" s="367">
        <f>G41+G46+G37</f>
        <v>0</v>
      </c>
      <c r="H36" s="367">
        <f>H41+H46+H37</f>
        <v>0</v>
      </c>
      <c r="I36" s="368">
        <f>I41+I46+I37</f>
        <v>0</v>
      </c>
      <c r="J36" s="327"/>
    </row>
    <row r="37" spans="1:10" ht="15.75">
      <c r="A37" s="369" t="s">
        <v>201</v>
      </c>
      <c r="B37" s="370"/>
      <c r="C37" s="371" t="s">
        <v>21</v>
      </c>
      <c r="D37" s="371" t="s">
        <v>200</v>
      </c>
      <c r="E37" s="372" t="s">
        <v>165</v>
      </c>
      <c r="F37" s="373" t="s">
        <v>10</v>
      </c>
      <c r="G37" s="345">
        <f>G38</f>
        <v>0</v>
      </c>
      <c r="H37" s="345">
        <f>H38</f>
        <v>0</v>
      </c>
      <c r="I37" s="346">
        <f>I38</f>
        <v>0</v>
      </c>
      <c r="J37" s="327"/>
    </row>
    <row r="38" spans="1:10" ht="31.5">
      <c r="A38" s="369" t="s">
        <v>206</v>
      </c>
      <c r="B38" s="370"/>
      <c r="C38" s="371" t="s">
        <v>21</v>
      </c>
      <c r="D38" s="371" t="s">
        <v>200</v>
      </c>
      <c r="E38" s="372" t="s">
        <v>205</v>
      </c>
      <c r="F38" s="373" t="s">
        <v>10</v>
      </c>
      <c r="G38" s="345">
        <f>G39+G40</f>
        <v>0</v>
      </c>
      <c r="H38" s="345">
        <f>H39+H40</f>
        <v>0</v>
      </c>
      <c r="I38" s="346">
        <f>I39+I40</f>
        <v>0</v>
      </c>
      <c r="J38" s="327"/>
    </row>
    <row r="39" spans="1:10" ht="31.5">
      <c r="A39" s="374" t="s">
        <v>131</v>
      </c>
      <c r="B39" s="370"/>
      <c r="C39" s="371" t="s">
        <v>21</v>
      </c>
      <c r="D39" s="371" t="s">
        <v>200</v>
      </c>
      <c r="E39" s="372" t="s">
        <v>205</v>
      </c>
      <c r="F39" s="373" t="s">
        <v>133</v>
      </c>
      <c r="G39" s="345"/>
      <c r="H39" s="345"/>
      <c r="I39" s="346"/>
      <c r="J39" s="327"/>
    </row>
    <row r="40" spans="1:10" ht="15.75">
      <c r="A40" s="374" t="s">
        <v>132</v>
      </c>
      <c r="B40" s="370"/>
      <c r="C40" s="371" t="s">
        <v>21</v>
      </c>
      <c r="D40" s="371" t="s">
        <v>200</v>
      </c>
      <c r="E40" s="372" t="s">
        <v>205</v>
      </c>
      <c r="F40" s="373" t="s">
        <v>134</v>
      </c>
      <c r="G40" s="345"/>
      <c r="H40" s="345"/>
      <c r="I40" s="346"/>
      <c r="J40" s="327"/>
    </row>
    <row r="41" spans="1:10" ht="15.75">
      <c r="A41" s="369" t="s">
        <v>181</v>
      </c>
      <c r="B41" s="370"/>
      <c r="C41" s="371" t="s">
        <v>21</v>
      </c>
      <c r="D41" s="371" t="s">
        <v>182</v>
      </c>
      <c r="E41" s="335" t="s">
        <v>165</v>
      </c>
      <c r="F41" s="373" t="s">
        <v>10</v>
      </c>
      <c r="G41" s="345">
        <f t="shared" ref="G41:I42" si="3">G42</f>
        <v>0</v>
      </c>
      <c r="H41" s="345">
        <f t="shared" si="3"/>
        <v>0</v>
      </c>
      <c r="I41" s="346">
        <f t="shared" si="3"/>
        <v>0</v>
      </c>
      <c r="J41" s="327"/>
    </row>
    <row r="42" spans="1:10" ht="15.75">
      <c r="A42" s="359" t="s">
        <v>144</v>
      </c>
      <c r="B42" s="360"/>
      <c r="C42" s="335" t="s">
        <v>21</v>
      </c>
      <c r="D42" s="335" t="s">
        <v>182</v>
      </c>
      <c r="E42" s="335" t="s">
        <v>167</v>
      </c>
      <c r="F42" s="335" t="s">
        <v>10</v>
      </c>
      <c r="G42" s="345">
        <f t="shared" si="3"/>
        <v>0</v>
      </c>
      <c r="H42" s="345">
        <f t="shared" si="3"/>
        <v>0</v>
      </c>
      <c r="I42" s="346">
        <f t="shared" si="3"/>
        <v>0</v>
      </c>
      <c r="J42" s="327"/>
    </row>
    <row r="43" spans="1:10" ht="63">
      <c r="A43" s="369" t="s">
        <v>184</v>
      </c>
      <c r="B43" s="370"/>
      <c r="C43" s="371" t="s">
        <v>21</v>
      </c>
      <c r="D43" s="371" t="s">
        <v>182</v>
      </c>
      <c r="E43" s="373" t="s">
        <v>183</v>
      </c>
      <c r="F43" s="373" t="s">
        <v>10</v>
      </c>
      <c r="G43" s="345">
        <f>G44+G45</f>
        <v>0</v>
      </c>
      <c r="H43" s="345">
        <f>H44+H45</f>
        <v>0</v>
      </c>
      <c r="I43" s="346">
        <f>I44+I45</f>
        <v>0</v>
      </c>
      <c r="J43" s="327"/>
    </row>
    <row r="44" spans="1:10" ht="31.5">
      <c r="A44" s="374" t="s">
        <v>131</v>
      </c>
      <c r="B44" s="375"/>
      <c r="C44" s="371" t="s">
        <v>21</v>
      </c>
      <c r="D44" s="371" t="s">
        <v>182</v>
      </c>
      <c r="E44" s="373" t="s">
        <v>183</v>
      </c>
      <c r="F44" s="373" t="s">
        <v>133</v>
      </c>
      <c r="G44" s="345"/>
      <c r="H44" s="345"/>
      <c r="I44" s="346"/>
      <c r="J44" s="327"/>
    </row>
    <row r="45" spans="1:10" ht="15.75">
      <c r="A45" s="374" t="s">
        <v>132</v>
      </c>
      <c r="B45" s="375"/>
      <c r="C45" s="371" t="s">
        <v>21</v>
      </c>
      <c r="D45" s="371" t="s">
        <v>182</v>
      </c>
      <c r="E45" s="373" t="s">
        <v>183</v>
      </c>
      <c r="F45" s="373" t="s">
        <v>134</v>
      </c>
      <c r="G45" s="345"/>
      <c r="H45" s="345"/>
      <c r="I45" s="346"/>
      <c r="J45" s="327"/>
    </row>
    <row r="46" spans="1:10" ht="15.75">
      <c r="A46" s="376" t="s">
        <v>102</v>
      </c>
      <c r="B46" s="377"/>
      <c r="C46" s="378" t="s">
        <v>21</v>
      </c>
      <c r="D46" s="378" t="s">
        <v>110</v>
      </c>
      <c r="E46" s="373" t="s">
        <v>165</v>
      </c>
      <c r="F46" s="373" t="s">
        <v>10</v>
      </c>
      <c r="G46" s="379">
        <f>G48</f>
        <v>0</v>
      </c>
      <c r="H46" s="379">
        <f>H48</f>
        <v>0</v>
      </c>
      <c r="I46" s="380">
        <f>I48</f>
        <v>0</v>
      </c>
      <c r="J46" s="327"/>
    </row>
    <row r="47" spans="1:10" ht="15.75">
      <c r="A47" s="359" t="s">
        <v>144</v>
      </c>
      <c r="B47" s="360"/>
      <c r="C47" s="335" t="s">
        <v>21</v>
      </c>
      <c r="D47" s="335" t="s">
        <v>110</v>
      </c>
      <c r="E47" s="335" t="s">
        <v>167</v>
      </c>
      <c r="F47" s="335" t="s">
        <v>10</v>
      </c>
      <c r="G47" s="347">
        <f>G48</f>
        <v>0</v>
      </c>
      <c r="H47" s="347">
        <f>H48</f>
        <v>0</v>
      </c>
      <c r="I47" s="348">
        <f>I48</f>
        <v>0</v>
      </c>
      <c r="J47" s="327"/>
    </row>
    <row r="48" spans="1:10" ht="31.5">
      <c r="A48" s="381" t="s">
        <v>113</v>
      </c>
      <c r="B48" s="382"/>
      <c r="C48" s="378" t="s">
        <v>21</v>
      </c>
      <c r="D48" s="378" t="s">
        <v>110</v>
      </c>
      <c r="E48" s="383" t="s">
        <v>169</v>
      </c>
      <c r="F48" s="383" t="s">
        <v>10</v>
      </c>
      <c r="G48" s="379">
        <f t="shared" ref="G48:I49" si="4">G49</f>
        <v>0</v>
      </c>
      <c r="H48" s="379">
        <f t="shared" si="4"/>
        <v>0</v>
      </c>
      <c r="I48" s="380">
        <f t="shared" si="4"/>
        <v>0</v>
      </c>
      <c r="J48" s="327"/>
    </row>
    <row r="49" spans="1:10" ht="31.5">
      <c r="A49" s="381" t="s">
        <v>114</v>
      </c>
      <c r="B49" s="382"/>
      <c r="C49" s="378" t="s">
        <v>21</v>
      </c>
      <c r="D49" s="378" t="s">
        <v>110</v>
      </c>
      <c r="E49" s="383" t="s">
        <v>170</v>
      </c>
      <c r="F49" s="383" t="s">
        <v>10</v>
      </c>
      <c r="G49" s="379">
        <f t="shared" si="4"/>
        <v>0</v>
      </c>
      <c r="H49" s="379">
        <f t="shared" si="4"/>
        <v>0</v>
      </c>
      <c r="I49" s="380">
        <f t="shared" si="4"/>
        <v>0</v>
      </c>
      <c r="J49" s="327"/>
    </row>
    <row r="50" spans="1:10" ht="31.5">
      <c r="A50" s="374" t="s">
        <v>131</v>
      </c>
      <c r="B50" s="375"/>
      <c r="C50" s="378" t="s">
        <v>103</v>
      </c>
      <c r="D50" s="378" t="s">
        <v>110</v>
      </c>
      <c r="E50" s="383" t="s">
        <v>170</v>
      </c>
      <c r="F50" s="383" t="s">
        <v>133</v>
      </c>
      <c r="G50" s="379"/>
      <c r="H50" s="379"/>
      <c r="I50" s="380"/>
      <c r="J50" s="327"/>
    </row>
    <row r="51" spans="1:10" ht="15.75">
      <c r="A51" s="384" t="s">
        <v>31</v>
      </c>
      <c r="B51" s="385"/>
      <c r="C51" s="330" t="s">
        <v>23</v>
      </c>
      <c r="D51" s="330" t="s">
        <v>8</v>
      </c>
      <c r="E51" s="366" t="s">
        <v>165</v>
      </c>
      <c r="F51" s="330" t="s">
        <v>10</v>
      </c>
      <c r="G51" s="386">
        <f>G52+G60+G65</f>
        <v>345.8</v>
      </c>
      <c r="H51" s="386">
        <f>H52+H60+H65</f>
        <v>346</v>
      </c>
      <c r="I51" s="387">
        <f>I52+I60+I65</f>
        <v>351.3</v>
      </c>
      <c r="J51" s="327"/>
    </row>
    <row r="52" spans="1:10" ht="15.75">
      <c r="A52" s="388" t="s">
        <v>117</v>
      </c>
      <c r="B52" s="389"/>
      <c r="C52" s="372" t="s">
        <v>23</v>
      </c>
      <c r="D52" s="372" t="s">
        <v>7</v>
      </c>
      <c r="E52" s="373" t="s">
        <v>165</v>
      </c>
      <c r="F52" s="372" t="s">
        <v>10</v>
      </c>
      <c r="G52" s="390">
        <f>G53</f>
        <v>0</v>
      </c>
      <c r="H52" s="390">
        <f>H53</f>
        <v>0</v>
      </c>
      <c r="I52" s="391">
        <f>I53</f>
        <v>0</v>
      </c>
      <c r="J52" s="327"/>
    </row>
    <row r="53" spans="1:10" ht="15.75">
      <c r="A53" s="359" t="s">
        <v>144</v>
      </c>
      <c r="B53" s="360"/>
      <c r="C53" s="335" t="s">
        <v>23</v>
      </c>
      <c r="D53" s="335" t="s">
        <v>7</v>
      </c>
      <c r="E53" s="335" t="s">
        <v>167</v>
      </c>
      <c r="F53" s="335" t="s">
        <v>10</v>
      </c>
      <c r="G53" s="347">
        <f>G54+G57</f>
        <v>0</v>
      </c>
      <c r="H53" s="347">
        <f>H54+H57</f>
        <v>0</v>
      </c>
      <c r="I53" s="348">
        <f>I54+I57</f>
        <v>0</v>
      </c>
      <c r="J53" s="327"/>
    </row>
    <row r="54" spans="1:10" ht="47.25">
      <c r="A54" s="351" t="s">
        <v>116</v>
      </c>
      <c r="B54" s="352"/>
      <c r="C54" s="372" t="s">
        <v>104</v>
      </c>
      <c r="D54" s="372" t="s">
        <v>16</v>
      </c>
      <c r="E54" s="372" t="s">
        <v>171</v>
      </c>
      <c r="F54" s="372" t="s">
        <v>10</v>
      </c>
      <c r="G54" s="390">
        <f>G55+G56</f>
        <v>0</v>
      </c>
      <c r="H54" s="390">
        <f>H55+H56</f>
        <v>0</v>
      </c>
      <c r="I54" s="391">
        <f>I55+I56</f>
        <v>0</v>
      </c>
      <c r="J54" s="327"/>
    </row>
    <row r="55" spans="1:10" ht="31.5">
      <c r="A55" s="374" t="s">
        <v>131</v>
      </c>
      <c r="B55" s="375"/>
      <c r="C55" s="372" t="s">
        <v>104</v>
      </c>
      <c r="D55" s="372" t="s">
        <v>16</v>
      </c>
      <c r="E55" s="372" t="s">
        <v>172</v>
      </c>
      <c r="F55" s="372" t="s">
        <v>133</v>
      </c>
      <c r="G55" s="390"/>
      <c r="H55" s="390"/>
      <c r="I55" s="391"/>
      <c r="J55" s="327"/>
    </row>
    <row r="56" spans="1:10" ht="15.75">
      <c r="A56" s="374" t="s">
        <v>132</v>
      </c>
      <c r="B56" s="375"/>
      <c r="C56" s="372" t="s">
        <v>104</v>
      </c>
      <c r="D56" s="372" t="s">
        <v>16</v>
      </c>
      <c r="E56" s="372" t="s">
        <v>172</v>
      </c>
      <c r="F56" s="372" t="s">
        <v>134</v>
      </c>
      <c r="G56" s="390"/>
      <c r="H56" s="390"/>
      <c r="I56" s="391"/>
      <c r="J56" s="327"/>
    </row>
    <row r="57" spans="1:10" ht="15.75">
      <c r="A57" s="381" t="s">
        <v>119</v>
      </c>
      <c r="B57" s="382"/>
      <c r="C57" s="372" t="s">
        <v>23</v>
      </c>
      <c r="D57" s="372" t="s">
        <v>7</v>
      </c>
      <c r="E57" s="372" t="s">
        <v>171</v>
      </c>
      <c r="F57" s="372" t="s">
        <v>10</v>
      </c>
      <c r="G57" s="390">
        <f>G58+G59</f>
        <v>0</v>
      </c>
      <c r="H57" s="390">
        <f>H58+H59</f>
        <v>0</v>
      </c>
      <c r="I57" s="391">
        <f>I58+I59</f>
        <v>0</v>
      </c>
      <c r="J57" s="327"/>
    </row>
    <row r="58" spans="1:10" ht="31.5">
      <c r="A58" s="374" t="s">
        <v>131</v>
      </c>
      <c r="B58" s="375"/>
      <c r="C58" s="372" t="s">
        <v>23</v>
      </c>
      <c r="D58" s="372" t="s">
        <v>7</v>
      </c>
      <c r="E58" s="372" t="s">
        <v>173</v>
      </c>
      <c r="F58" s="372" t="s">
        <v>133</v>
      </c>
      <c r="G58" s="390"/>
      <c r="H58" s="390"/>
      <c r="I58" s="391"/>
      <c r="J58" s="327"/>
    </row>
    <row r="59" spans="1:10" ht="15.75">
      <c r="A59" s="374" t="s">
        <v>132</v>
      </c>
      <c r="B59" s="375"/>
      <c r="C59" s="372" t="s">
        <v>23</v>
      </c>
      <c r="D59" s="372" t="s">
        <v>7</v>
      </c>
      <c r="E59" s="372" t="s">
        <v>173</v>
      </c>
      <c r="F59" s="372" t="s">
        <v>134</v>
      </c>
      <c r="G59" s="390"/>
      <c r="H59" s="390"/>
      <c r="I59" s="391"/>
      <c r="J59" s="327"/>
    </row>
    <row r="60" spans="1:10" ht="15.75">
      <c r="A60" s="381" t="s">
        <v>41</v>
      </c>
      <c r="B60" s="382"/>
      <c r="C60" s="335" t="s">
        <v>23</v>
      </c>
      <c r="D60" s="335" t="s">
        <v>12</v>
      </c>
      <c r="E60" s="373" t="s">
        <v>165</v>
      </c>
      <c r="F60" s="335" t="s">
        <v>10</v>
      </c>
      <c r="G60" s="392">
        <f>G62</f>
        <v>0</v>
      </c>
      <c r="H60" s="392">
        <f>H62</f>
        <v>0</v>
      </c>
      <c r="I60" s="393">
        <f>I62</f>
        <v>0</v>
      </c>
      <c r="J60" s="327"/>
    </row>
    <row r="61" spans="1:10" ht="15.75">
      <c r="A61" s="359" t="s">
        <v>144</v>
      </c>
      <c r="B61" s="360"/>
      <c r="C61" s="335" t="s">
        <v>23</v>
      </c>
      <c r="D61" s="335" t="s">
        <v>12</v>
      </c>
      <c r="E61" s="335" t="s">
        <v>167</v>
      </c>
      <c r="F61" s="335" t="s">
        <v>10</v>
      </c>
      <c r="G61" s="347">
        <f>G62</f>
        <v>0</v>
      </c>
      <c r="H61" s="347">
        <f>H62</f>
        <v>0</v>
      </c>
      <c r="I61" s="348">
        <f>I62</f>
        <v>0</v>
      </c>
      <c r="J61" s="327"/>
    </row>
    <row r="62" spans="1:10" ht="15.75">
      <c r="A62" s="381" t="s">
        <v>43</v>
      </c>
      <c r="B62" s="382"/>
      <c r="C62" s="335" t="s">
        <v>23</v>
      </c>
      <c r="D62" s="335" t="s">
        <v>12</v>
      </c>
      <c r="E62" s="335" t="s">
        <v>174</v>
      </c>
      <c r="F62" s="335" t="s">
        <v>10</v>
      </c>
      <c r="G62" s="392">
        <f>G63+G64</f>
        <v>0</v>
      </c>
      <c r="H62" s="392">
        <f>H63+H64</f>
        <v>0</v>
      </c>
      <c r="I62" s="393">
        <f>I63+I64</f>
        <v>0</v>
      </c>
      <c r="J62" s="327"/>
    </row>
    <row r="63" spans="1:10" ht="31.5">
      <c r="A63" s="374" t="s">
        <v>131</v>
      </c>
      <c r="B63" s="375"/>
      <c r="C63" s="335" t="s">
        <v>23</v>
      </c>
      <c r="D63" s="335" t="s">
        <v>12</v>
      </c>
      <c r="E63" s="335" t="s">
        <v>174</v>
      </c>
      <c r="F63" s="335" t="s">
        <v>133</v>
      </c>
      <c r="G63" s="392"/>
      <c r="H63" s="392"/>
      <c r="I63" s="393"/>
      <c r="J63" s="327"/>
    </row>
    <row r="64" spans="1:10" ht="15.75">
      <c r="A64" s="374" t="s">
        <v>132</v>
      </c>
      <c r="B64" s="375"/>
      <c r="C64" s="335" t="s">
        <v>23</v>
      </c>
      <c r="D64" s="335" t="s">
        <v>12</v>
      </c>
      <c r="E64" s="335" t="s">
        <v>174</v>
      </c>
      <c r="F64" s="335" t="s">
        <v>134</v>
      </c>
      <c r="G64" s="392"/>
      <c r="H64" s="392"/>
      <c r="I64" s="393"/>
      <c r="J64" s="327"/>
    </row>
    <row r="65" spans="1:10" ht="15.75">
      <c r="A65" s="381" t="s">
        <v>44</v>
      </c>
      <c r="B65" s="382"/>
      <c r="C65" s="335" t="s">
        <v>23</v>
      </c>
      <c r="D65" s="335" t="s">
        <v>18</v>
      </c>
      <c r="E65" s="373" t="s">
        <v>165</v>
      </c>
      <c r="F65" s="335" t="s">
        <v>10</v>
      </c>
      <c r="G65" s="392">
        <f>G66</f>
        <v>345.8</v>
      </c>
      <c r="H65" s="392">
        <f>H66</f>
        <v>346</v>
      </c>
      <c r="I65" s="393">
        <f>I66</f>
        <v>351.3</v>
      </c>
      <c r="J65" s="327"/>
    </row>
    <row r="66" spans="1:10" ht="15.75">
      <c r="A66" s="359" t="s">
        <v>144</v>
      </c>
      <c r="B66" s="360"/>
      <c r="C66" s="335" t="s">
        <v>23</v>
      </c>
      <c r="D66" s="335" t="s">
        <v>18</v>
      </c>
      <c r="E66" s="335" t="s">
        <v>167</v>
      </c>
      <c r="F66" s="335" t="s">
        <v>10</v>
      </c>
      <c r="G66" s="392">
        <f>G67+G70+G73+G76++G79+G82+G85</f>
        <v>345.8</v>
      </c>
      <c r="H66" s="392">
        <f>H67+H70+H73+H76++H79+H82+H85</f>
        <v>346</v>
      </c>
      <c r="I66" s="393">
        <f>I67+I70+I73+I76++I79+I82+I85</f>
        <v>351.3</v>
      </c>
      <c r="J66" s="327"/>
    </row>
    <row r="67" spans="1:10" ht="15.75">
      <c r="A67" s="381" t="s">
        <v>46</v>
      </c>
      <c r="B67" s="382"/>
      <c r="C67" s="335" t="s">
        <v>23</v>
      </c>
      <c r="D67" s="335" t="s">
        <v>18</v>
      </c>
      <c r="E67" s="335" t="s">
        <v>175</v>
      </c>
      <c r="F67" s="335" t="s">
        <v>10</v>
      </c>
      <c r="G67" s="392">
        <v>290.5</v>
      </c>
      <c r="H67" s="392">
        <v>296</v>
      </c>
      <c r="I67" s="393">
        <v>301.3</v>
      </c>
      <c r="J67" s="327"/>
    </row>
    <row r="68" spans="1:10" ht="31.5">
      <c r="A68" s="374" t="s">
        <v>131</v>
      </c>
      <c r="B68" s="375"/>
      <c r="C68" s="335" t="s">
        <v>23</v>
      </c>
      <c r="D68" s="335" t="s">
        <v>18</v>
      </c>
      <c r="E68" s="335" t="s">
        <v>175</v>
      </c>
      <c r="F68" s="335" t="s">
        <v>133</v>
      </c>
      <c r="G68" s="392"/>
      <c r="H68" s="392"/>
      <c r="I68" s="393"/>
      <c r="J68" s="327"/>
    </row>
    <row r="69" spans="1:10" ht="15.75">
      <c r="A69" s="374" t="s">
        <v>132</v>
      </c>
      <c r="B69" s="375"/>
      <c r="C69" s="335" t="s">
        <v>23</v>
      </c>
      <c r="D69" s="335" t="s">
        <v>18</v>
      </c>
      <c r="E69" s="335" t="s">
        <v>175</v>
      </c>
      <c r="F69" s="335" t="s">
        <v>134</v>
      </c>
      <c r="G69" s="392"/>
      <c r="H69" s="392"/>
      <c r="I69" s="393"/>
      <c r="J69" s="327"/>
    </row>
    <row r="70" spans="1:10" ht="15.75">
      <c r="A70" s="381" t="s">
        <v>124</v>
      </c>
      <c r="B70" s="382"/>
      <c r="C70" s="335" t="s">
        <v>23</v>
      </c>
      <c r="D70" s="335" t="s">
        <v>18</v>
      </c>
      <c r="E70" s="335" t="s">
        <v>176</v>
      </c>
      <c r="F70" s="335" t="s">
        <v>10</v>
      </c>
      <c r="G70" s="392">
        <f>G71+G72</f>
        <v>0</v>
      </c>
      <c r="H70" s="392">
        <f>H71+H72</f>
        <v>0</v>
      </c>
      <c r="I70" s="393">
        <f>I71+I72</f>
        <v>0</v>
      </c>
      <c r="J70" s="327"/>
    </row>
    <row r="71" spans="1:10" ht="31.5">
      <c r="A71" s="374" t="s">
        <v>131</v>
      </c>
      <c r="B71" s="375"/>
      <c r="C71" s="335" t="s">
        <v>23</v>
      </c>
      <c r="D71" s="335" t="s">
        <v>18</v>
      </c>
      <c r="E71" s="335" t="s">
        <v>176</v>
      </c>
      <c r="F71" s="335" t="s">
        <v>133</v>
      </c>
      <c r="G71" s="392"/>
      <c r="H71" s="392"/>
      <c r="I71" s="393"/>
      <c r="J71" s="327"/>
    </row>
    <row r="72" spans="1:10" ht="15.75">
      <c r="A72" s="374" t="s">
        <v>132</v>
      </c>
      <c r="B72" s="375"/>
      <c r="C72" s="335" t="s">
        <v>23</v>
      </c>
      <c r="D72" s="335" t="s">
        <v>18</v>
      </c>
      <c r="E72" s="335" t="s">
        <v>176</v>
      </c>
      <c r="F72" s="335" t="s">
        <v>134</v>
      </c>
      <c r="G72" s="392"/>
      <c r="H72" s="392"/>
      <c r="I72" s="393"/>
      <c r="J72" s="327"/>
    </row>
    <row r="73" spans="1:10" ht="15.75">
      <c r="A73" s="381" t="s">
        <v>125</v>
      </c>
      <c r="B73" s="382"/>
      <c r="C73" s="335" t="s">
        <v>23</v>
      </c>
      <c r="D73" s="335" t="s">
        <v>18</v>
      </c>
      <c r="E73" s="335" t="s">
        <v>177</v>
      </c>
      <c r="F73" s="335" t="s">
        <v>10</v>
      </c>
      <c r="G73" s="392">
        <f>G74+G75</f>
        <v>0</v>
      </c>
      <c r="H73" s="392">
        <f>H74+H75</f>
        <v>0</v>
      </c>
      <c r="I73" s="393">
        <f>I74+I75</f>
        <v>0</v>
      </c>
      <c r="J73" s="327"/>
    </row>
    <row r="74" spans="1:10" ht="31.5">
      <c r="A74" s="374" t="s">
        <v>131</v>
      </c>
      <c r="B74" s="375"/>
      <c r="C74" s="335" t="s">
        <v>23</v>
      </c>
      <c r="D74" s="335" t="s">
        <v>18</v>
      </c>
      <c r="E74" s="335" t="s">
        <v>177</v>
      </c>
      <c r="F74" s="335" t="s">
        <v>133</v>
      </c>
      <c r="G74" s="392"/>
      <c r="H74" s="392"/>
      <c r="I74" s="393"/>
      <c r="J74" s="327"/>
    </row>
    <row r="75" spans="1:10" ht="15.75">
      <c r="A75" s="374" t="s">
        <v>132</v>
      </c>
      <c r="B75" s="375"/>
      <c r="C75" s="335" t="s">
        <v>23</v>
      </c>
      <c r="D75" s="335" t="s">
        <v>18</v>
      </c>
      <c r="E75" s="335" t="s">
        <v>177</v>
      </c>
      <c r="F75" s="335" t="s">
        <v>134</v>
      </c>
      <c r="G75" s="392"/>
      <c r="H75" s="392"/>
      <c r="I75" s="393"/>
      <c r="J75" s="327"/>
    </row>
    <row r="76" spans="1:10" ht="31.5">
      <c r="A76" s="381" t="s">
        <v>127</v>
      </c>
      <c r="B76" s="382"/>
      <c r="C76" s="335" t="s">
        <v>23</v>
      </c>
      <c r="D76" s="335" t="s">
        <v>18</v>
      </c>
      <c r="E76" s="335" t="s">
        <v>178</v>
      </c>
      <c r="F76" s="335" t="s">
        <v>10</v>
      </c>
      <c r="G76" s="392">
        <f>G77+G78</f>
        <v>55.3</v>
      </c>
      <c r="H76" s="392">
        <f>H77+H78</f>
        <v>50</v>
      </c>
      <c r="I76" s="393">
        <f>I77+I78</f>
        <v>50</v>
      </c>
      <c r="J76" s="327"/>
    </row>
    <row r="77" spans="1:10" ht="31.5">
      <c r="A77" s="374" t="s">
        <v>131</v>
      </c>
      <c r="B77" s="375"/>
      <c r="C77" s="335" t="s">
        <v>23</v>
      </c>
      <c r="D77" s="335" t="s">
        <v>18</v>
      </c>
      <c r="E77" s="335" t="s">
        <v>178</v>
      </c>
      <c r="F77" s="335" t="s">
        <v>133</v>
      </c>
      <c r="G77" s="392">
        <v>55.3</v>
      </c>
      <c r="H77" s="392">
        <v>50</v>
      </c>
      <c r="I77" s="393">
        <v>50</v>
      </c>
      <c r="J77" s="327"/>
    </row>
    <row r="78" spans="1:10" ht="15.75">
      <c r="A78" s="374" t="s">
        <v>132</v>
      </c>
      <c r="B78" s="375"/>
      <c r="C78" s="335" t="s">
        <v>23</v>
      </c>
      <c r="D78" s="335" t="s">
        <v>18</v>
      </c>
      <c r="E78" s="335" t="s">
        <v>178</v>
      </c>
      <c r="F78" s="335" t="s">
        <v>134</v>
      </c>
      <c r="G78" s="392"/>
      <c r="H78" s="392"/>
      <c r="I78" s="393"/>
      <c r="J78" s="327"/>
    </row>
    <row r="79" spans="1:10" ht="15.75">
      <c r="A79" s="381" t="s">
        <v>179</v>
      </c>
      <c r="B79" s="382"/>
      <c r="C79" s="335" t="s">
        <v>23</v>
      </c>
      <c r="D79" s="335" t="s">
        <v>18</v>
      </c>
      <c r="E79" s="335" t="s">
        <v>180</v>
      </c>
      <c r="F79" s="335" t="s">
        <v>10</v>
      </c>
      <c r="G79" s="392">
        <f>G80+G81</f>
        <v>0</v>
      </c>
      <c r="H79" s="392">
        <f>H80+H81</f>
        <v>0</v>
      </c>
      <c r="I79" s="393">
        <f>I80+I81</f>
        <v>0</v>
      </c>
      <c r="J79" s="327"/>
    </row>
    <row r="80" spans="1:10" ht="31.5">
      <c r="A80" s="374" t="s">
        <v>131</v>
      </c>
      <c r="B80" s="375"/>
      <c r="C80" s="335" t="s">
        <v>23</v>
      </c>
      <c r="D80" s="335" t="s">
        <v>18</v>
      </c>
      <c r="E80" s="335" t="s">
        <v>180</v>
      </c>
      <c r="F80" s="335" t="s">
        <v>133</v>
      </c>
      <c r="G80" s="392"/>
      <c r="H80" s="392"/>
      <c r="I80" s="393"/>
      <c r="J80" s="327"/>
    </row>
    <row r="81" spans="1:10" ht="15.75">
      <c r="A81" s="374" t="s">
        <v>132</v>
      </c>
      <c r="B81" s="375"/>
      <c r="C81" s="335" t="s">
        <v>23</v>
      </c>
      <c r="D81" s="335" t="s">
        <v>18</v>
      </c>
      <c r="E81" s="335" t="s">
        <v>180</v>
      </c>
      <c r="F81" s="335" t="s">
        <v>134</v>
      </c>
      <c r="G81" s="392"/>
      <c r="H81" s="392"/>
      <c r="I81" s="393"/>
      <c r="J81" s="327"/>
    </row>
    <row r="82" spans="1:10" ht="15.75">
      <c r="A82" s="381" t="s">
        <v>209</v>
      </c>
      <c r="B82" s="375"/>
      <c r="C82" s="335" t="s">
        <v>23</v>
      </c>
      <c r="D82" s="335" t="s">
        <v>18</v>
      </c>
      <c r="E82" s="335" t="s">
        <v>208</v>
      </c>
      <c r="F82" s="394" t="s">
        <v>10</v>
      </c>
      <c r="G82" s="392">
        <f>G83+G84</f>
        <v>0</v>
      </c>
      <c r="H82" s="392">
        <f>H83+H84</f>
        <v>0</v>
      </c>
      <c r="I82" s="393">
        <f>I83+I84</f>
        <v>0</v>
      </c>
      <c r="J82" s="327"/>
    </row>
    <row r="83" spans="1:10" ht="31.5">
      <c r="A83" s="374" t="s">
        <v>131</v>
      </c>
      <c r="B83" s="375"/>
      <c r="C83" s="335" t="s">
        <v>23</v>
      </c>
      <c r="D83" s="335" t="s">
        <v>18</v>
      </c>
      <c r="E83" s="335" t="s">
        <v>208</v>
      </c>
      <c r="F83" s="394" t="s">
        <v>133</v>
      </c>
      <c r="G83" s="392"/>
      <c r="H83" s="392"/>
      <c r="I83" s="393"/>
      <c r="J83" s="327"/>
    </row>
    <row r="84" spans="1:10" ht="15.75">
      <c r="A84" s="374" t="s">
        <v>132</v>
      </c>
      <c r="B84" s="375"/>
      <c r="C84" s="335" t="s">
        <v>23</v>
      </c>
      <c r="D84" s="335" t="s">
        <v>18</v>
      </c>
      <c r="E84" s="335" t="s">
        <v>208</v>
      </c>
      <c r="F84" s="394" t="s">
        <v>134</v>
      </c>
      <c r="G84" s="392"/>
      <c r="H84" s="392"/>
      <c r="I84" s="393"/>
      <c r="J84" s="327"/>
    </row>
    <row r="85" spans="1:10" ht="15.75">
      <c r="A85" s="381" t="s">
        <v>210</v>
      </c>
      <c r="B85" s="375"/>
      <c r="C85" s="335" t="s">
        <v>23</v>
      </c>
      <c r="D85" s="335" t="s">
        <v>18</v>
      </c>
      <c r="E85" s="335" t="s">
        <v>211</v>
      </c>
      <c r="F85" s="394" t="s">
        <v>10</v>
      </c>
      <c r="G85" s="392">
        <f>G86+G87</f>
        <v>0</v>
      </c>
      <c r="H85" s="392">
        <f>H86+H87</f>
        <v>0</v>
      </c>
      <c r="I85" s="393">
        <f>I86+I87</f>
        <v>0</v>
      </c>
      <c r="J85" s="327"/>
    </row>
    <row r="86" spans="1:10" ht="31.5">
      <c r="A86" s="374" t="s">
        <v>131</v>
      </c>
      <c r="B86" s="375"/>
      <c r="C86" s="335" t="s">
        <v>23</v>
      </c>
      <c r="D86" s="335" t="s">
        <v>18</v>
      </c>
      <c r="E86" s="335" t="s">
        <v>211</v>
      </c>
      <c r="F86" s="394" t="s">
        <v>133</v>
      </c>
      <c r="G86" s="392"/>
      <c r="H86" s="392"/>
      <c r="I86" s="393"/>
      <c r="J86" s="327"/>
    </row>
    <row r="87" spans="1:10" ht="15.75">
      <c r="A87" s="374" t="s">
        <v>132</v>
      </c>
      <c r="B87" s="375"/>
      <c r="C87" s="335" t="s">
        <v>23</v>
      </c>
      <c r="D87" s="335" t="s">
        <v>18</v>
      </c>
      <c r="E87" s="335" t="s">
        <v>211</v>
      </c>
      <c r="F87" s="394" t="s">
        <v>134</v>
      </c>
      <c r="G87" s="392"/>
      <c r="H87" s="392"/>
      <c r="I87" s="393"/>
      <c r="J87" s="327"/>
    </row>
    <row r="88" spans="1:10" ht="31.5">
      <c r="A88" s="395" t="s">
        <v>33</v>
      </c>
      <c r="B88" s="396"/>
      <c r="C88" s="330" t="s">
        <v>34</v>
      </c>
      <c r="D88" s="330" t="s">
        <v>35</v>
      </c>
      <c r="E88" s="330" t="s">
        <v>165</v>
      </c>
      <c r="F88" s="330" t="s">
        <v>10</v>
      </c>
      <c r="G88" s="397">
        <f>G89+G113</f>
        <v>829.8</v>
      </c>
      <c r="H88" s="397">
        <f>H89+H113</f>
        <v>829.8</v>
      </c>
      <c r="I88" s="398">
        <f>I89+I113</f>
        <v>834.7</v>
      </c>
      <c r="J88" s="327"/>
    </row>
    <row r="89" spans="1:10" ht="15.75">
      <c r="A89" s="351" t="s">
        <v>185</v>
      </c>
      <c r="B89" s="352"/>
      <c r="C89" s="335" t="s">
        <v>34</v>
      </c>
      <c r="D89" s="335" t="s">
        <v>7</v>
      </c>
      <c r="E89" s="372" t="s">
        <v>165</v>
      </c>
      <c r="F89" s="399" t="s">
        <v>10</v>
      </c>
      <c r="G89" s="336">
        <f t="shared" ref="G89:H91" si="5">G90</f>
        <v>829.8</v>
      </c>
      <c r="H89" s="336">
        <f t="shared" si="5"/>
        <v>829.8</v>
      </c>
      <c r="I89" s="337">
        <f>I90</f>
        <v>834.7</v>
      </c>
      <c r="J89" s="327"/>
    </row>
    <row r="90" spans="1:10" ht="31.5">
      <c r="A90" s="400" t="s">
        <v>186</v>
      </c>
      <c r="B90" s="401"/>
      <c r="C90" s="399" t="s">
        <v>34</v>
      </c>
      <c r="D90" s="399" t="s">
        <v>7</v>
      </c>
      <c r="E90" s="402" t="s">
        <v>187</v>
      </c>
      <c r="F90" s="399" t="s">
        <v>10</v>
      </c>
      <c r="G90" s="336">
        <f t="shared" si="5"/>
        <v>829.8</v>
      </c>
      <c r="H90" s="336">
        <f t="shared" si="5"/>
        <v>829.8</v>
      </c>
      <c r="I90" s="337">
        <f>I91</f>
        <v>834.7</v>
      </c>
      <c r="J90" s="327"/>
    </row>
    <row r="91" spans="1:10" ht="31.5">
      <c r="A91" s="349" t="s">
        <v>188</v>
      </c>
      <c r="B91" s="350"/>
      <c r="C91" s="399" t="s">
        <v>34</v>
      </c>
      <c r="D91" s="399" t="s">
        <v>7</v>
      </c>
      <c r="E91" s="402" t="s">
        <v>189</v>
      </c>
      <c r="F91" s="399" t="s">
        <v>10</v>
      </c>
      <c r="G91" s="403">
        <f t="shared" si="5"/>
        <v>829.8</v>
      </c>
      <c r="H91" s="403">
        <f t="shared" si="5"/>
        <v>829.8</v>
      </c>
      <c r="I91" s="404">
        <f>I92</f>
        <v>834.7</v>
      </c>
      <c r="J91" s="327"/>
    </row>
    <row r="92" spans="1:10" ht="63">
      <c r="A92" s="333" t="s">
        <v>190</v>
      </c>
      <c r="B92" s="334"/>
      <c r="C92" s="399" t="s">
        <v>34</v>
      </c>
      <c r="D92" s="399" t="s">
        <v>7</v>
      </c>
      <c r="E92" s="402" t="s">
        <v>189</v>
      </c>
      <c r="F92" s="399" t="s">
        <v>135</v>
      </c>
      <c r="G92" s="336">
        <v>829.8</v>
      </c>
      <c r="H92" s="336">
        <v>829.8</v>
      </c>
      <c r="I92" s="337">
        <v>834.7</v>
      </c>
      <c r="J92" s="327"/>
    </row>
    <row r="93" spans="1:10" ht="15.75">
      <c r="A93" s="363" t="s">
        <v>38</v>
      </c>
      <c r="B93" s="364"/>
      <c r="C93" s="365" t="s">
        <v>39</v>
      </c>
      <c r="D93" s="365" t="s">
        <v>8</v>
      </c>
      <c r="E93" s="330" t="s">
        <v>165</v>
      </c>
      <c r="F93" s="366" t="s">
        <v>10</v>
      </c>
      <c r="G93" s="386">
        <f t="shared" ref="G93:I96" si="6">G94</f>
        <v>0</v>
      </c>
      <c r="H93" s="386">
        <f t="shared" si="6"/>
        <v>0</v>
      </c>
      <c r="I93" s="387">
        <f t="shared" si="6"/>
        <v>0</v>
      </c>
      <c r="J93" s="327"/>
    </row>
    <row r="94" spans="1:10" ht="15.75">
      <c r="A94" s="405" t="s">
        <v>96</v>
      </c>
      <c r="B94" s="406"/>
      <c r="C94" s="383" t="s">
        <v>39</v>
      </c>
      <c r="D94" s="383" t="s">
        <v>7</v>
      </c>
      <c r="E94" s="372" t="s">
        <v>165</v>
      </c>
      <c r="F94" s="383" t="s">
        <v>10</v>
      </c>
      <c r="G94" s="392">
        <f t="shared" si="6"/>
        <v>0</v>
      </c>
      <c r="H94" s="392">
        <f t="shared" si="6"/>
        <v>0</v>
      </c>
      <c r="I94" s="393">
        <f t="shared" si="6"/>
        <v>0</v>
      </c>
      <c r="J94" s="327"/>
    </row>
    <row r="95" spans="1:10" ht="31.5">
      <c r="A95" s="400" t="s">
        <v>186</v>
      </c>
      <c r="B95" s="401"/>
      <c r="C95" s="383" t="s">
        <v>39</v>
      </c>
      <c r="D95" s="383" t="s">
        <v>7</v>
      </c>
      <c r="E95" s="407" t="s">
        <v>191</v>
      </c>
      <c r="F95" s="383" t="s">
        <v>10</v>
      </c>
      <c r="G95" s="392">
        <f t="shared" si="6"/>
        <v>0</v>
      </c>
      <c r="H95" s="392">
        <f t="shared" si="6"/>
        <v>0</v>
      </c>
      <c r="I95" s="393">
        <f t="shared" si="6"/>
        <v>0</v>
      </c>
      <c r="J95" s="327"/>
    </row>
    <row r="96" spans="1:10" ht="31.5">
      <c r="A96" s="376" t="s">
        <v>27</v>
      </c>
      <c r="B96" s="377"/>
      <c r="C96" s="383" t="s">
        <v>39</v>
      </c>
      <c r="D96" s="383" t="s">
        <v>7</v>
      </c>
      <c r="E96" s="407" t="s">
        <v>191</v>
      </c>
      <c r="F96" s="383" t="s">
        <v>10</v>
      </c>
      <c r="G96" s="392">
        <f t="shared" si="6"/>
        <v>0</v>
      </c>
      <c r="H96" s="392">
        <f t="shared" si="6"/>
        <v>0</v>
      </c>
      <c r="I96" s="393">
        <f t="shared" si="6"/>
        <v>0</v>
      </c>
      <c r="J96" s="327"/>
    </row>
    <row r="97" spans="1:10" ht="47.25">
      <c r="A97" s="408" t="s">
        <v>136</v>
      </c>
      <c r="B97" s="409"/>
      <c r="C97" s="410" t="s">
        <v>39</v>
      </c>
      <c r="D97" s="410" t="s">
        <v>7</v>
      </c>
      <c r="E97" s="411" t="s">
        <v>191</v>
      </c>
      <c r="F97" s="410" t="s">
        <v>135</v>
      </c>
      <c r="G97" s="392"/>
      <c r="H97" s="392"/>
      <c r="I97" s="393"/>
      <c r="J97" s="327"/>
    </row>
    <row r="98" spans="1:10" ht="15.75">
      <c r="A98" s="351" t="s">
        <v>197</v>
      </c>
      <c r="B98" s="412"/>
      <c r="C98" s="412"/>
      <c r="D98" s="412"/>
      <c r="E98" s="412"/>
      <c r="F98" s="412"/>
      <c r="G98" s="343">
        <f>G185</f>
        <v>0</v>
      </c>
      <c r="H98" s="343">
        <f>H185</f>
        <v>0</v>
      </c>
      <c r="I98" s="344">
        <f>I185</f>
        <v>0</v>
      </c>
      <c r="J98" s="327"/>
    </row>
    <row r="99" spans="1:10" ht="15.75">
      <c r="A99" s="328" t="s">
        <v>6</v>
      </c>
      <c r="B99" s="329"/>
      <c r="C99" s="330" t="s">
        <v>7</v>
      </c>
      <c r="D99" s="330" t="s">
        <v>8</v>
      </c>
      <c r="E99" s="330" t="s">
        <v>148</v>
      </c>
      <c r="F99" s="330" t="s">
        <v>10</v>
      </c>
      <c r="G99" s="331">
        <f>G100</f>
        <v>0</v>
      </c>
      <c r="H99" s="331">
        <f>H100</f>
        <v>0</v>
      </c>
      <c r="I99" s="332">
        <f>I100</f>
        <v>0</v>
      </c>
      <c r="J99" s="327"/>
    </row>
    <row r="100" spans="1:10" ht="47.25">
      <c r="A100" s="333" t="s">
        <v>11</v>
      </c>
      <c r="B100" s="334"/>
      <c r="C100" s="335" t="s">
        <v>7</v>
      </c>
      <c r="D100" s="335" t="s">
        <v>12</v>
      </c>
      <c r="E100" s="335" t="s">
        <v>148</v>
      </c>
      <c r="F100" s="335" t="s">
        <v>10</v>
      </c>
      <c r="G100" s="336">
        <f>G102</f>
        <v>0</v>
      </c>
      <c r="H100" s="336">
        <f>H102</f>
        <v>0</v>
      </c>
      <c r="I100" s="337">
        <f>I102</f>
        <v>0</v>
      </c>
      <c r="J100" s="327"/>
    </row>
    <row r="101" spans="1:10" ht="15.75">
      <c r="A101" s="333" t="s">
        <v>144</v>
      </c>
      <c r="B101" s="334"/>
      <c r="C101" s="335" t="s">
        <v>7</v>
      </c>
      <c r="D101" s="335" t="s">
        <v>12</v>
      </c>
      <c r="E101" s="335" t="s">
        <v>149</v>
      </c>
      <c r="F101" s="335" t="s">
        <v>10</v>
      </c>
      <c r="G101" s="336">
        <f t="shared" ref="G101:I102" si="7">G102</f>
        <v>0</v>
      </c>
      <c r="H101" s="336">
        <f t="shared" si="7"/>
        <v>0</v>
      </c>
      <c r="I101" s="337">
        <f t="shared" si="7"/>
        <v>0</v>
      </c>
      <c r="J101" s="327"/>
    </row>
    <row r="102" spans="1:10" ht="15.75">
      <c r="A102" s="338" t="s">
        <v>150</v>
      </c>
      <c r="B102" s="339"/>
      <c r="C102" s="335" t="s">
        <v>7</v>
      </c>
      <c r="D102" s="335" t="s">
        <v>12</v>
      </c>
      <c r="E102" s="340" t="s">
        <v>151</v>
      </c>
      <c r="F102" s="335" t="s">
        <v>10</v>
      </c>
      <c r="G102" s="336">
        <f t="shared" si="7"/>
        <v>0</v>
      </c>
      <c r="H102" s="336">
        <f t="shared" si="7"/>
        <v>0</v>
      </c>
      <c r="I102" s="337">
        <f t="shared" si="7"/>
        <v>0</v>
      </c>
      <c r="J102" s="327"/>
    </row>
    <row r="103" spans="1:10" ht="79.5" thickBot="1">
      <c r="A103" s="413" t="s">
        <v>152</v>
      </c>
      <c r="B103" s="414"/>
      <c r="C103" s="415" t="s">
        <v>7</v>
      </c>
      <c r="D103" s="415" t="s">
        <v>12</v>
      </c>
      <c r="E103" s="416" t="s">
        <v>151</v>
      </c>
      <c r="F103" s="415" t="s">
        <v>130</v>
      </c>
      <c r="G103" s="417"/>
      <c r="H103" s="417"/>
      <c r="I103" s="418"/>
      <c r="J103" s="327"/>
    </row>
    <row r="104" spans="1:10" ht="16.5" thickBot="1">
      <c r="A104" s="252" t="s">
        <v>192</v>
      </c>
      <c r="B104" s="253"/>
      <c r="C104" s="253"/>
      <c r="D104" s="253"/>
      <c r="E104" s="253"/>
      <c r="F104" s="253"/>
      <c r="G104" s="289">
        <f>G98+G7</f>
        <v>2390.62</v>
      </c>
      <c r="H104" s="289">
        <f>H98+H7</f>
        <v>2398.8199999999997</v>
      </c>
      <c r="I104" s="254">
        <f>I98+I7</f>
        <v>2416.92</v>
      </c>
      <c r="J104" s="327"/>
    </row>
    <row r="105" spans="1:10" ht="15.75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</row>
    <row r="106" spans="1:10" ht="15.75">
      <c r="A106" s="177" t="s">
        <v>95</v>
      </c>
    </row>
    <row r="107" spans="1:10" ht="15.75">
      <c r="A107" s="178" t="s">
        <v>223</v>
      </c>
      <c r="E107" t="s">
        <v>224</v>
      </c>
    </row>
  </sheetData>
  <mergeCells count="3">
    <mergeCell ref="K2:L2"/>
    <mergeCell ref="A4:I4"/>
    <mergeCell ref="A1:I1"/>
  </mergeCells>
  <phoneticPr fontId="9" type="noConversion"/>
  <printOptions horizontalCentered="1"/>
  <pageMargins left="0" right="0" top="0" bottom="0" header="0.51181102362204722" footer="0.51181102362204722"/>
  <pageSetup paperSize="9" scale="2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workbookViewId="0">
      <selection sqref="A1:H1"/>
    </sheetView>
  </sheetViews>
  <sheetFormatPr defaultRowHeight="12.75"/>
  <cols>
    <col min="1" max="1" width="62.5703125" customWidth="1"/>
    <col min="6" max="6" width="12" customWidth="1"/>
  </cols>
  <sheetData>
    <row r="1" spans="1:8">
      <c r="A1" s="421" t="s">
        <v>137</v>
      </c>
      <c r="B1" s="421"/>
      <c r="C1" s="421"/>
      <c r="D1" s="421"/>
      <c r="E1" s="421"/>
      <c r="F1" s="421"/>
      <c r="G1" s="421"/>
      <c r="H1" s="421"/>
    </row>
    <row r="2" spans="1:8" ht="57" customHeight="1">
      <c r="A2" s="3"/>
      <c r="B2" s="3"/>
      <c r="C2" s="3"/>
      <c r="D2" s="4"/>
      <c r="E2" s="4"/>
      <c r="F2" s="4"/>
      <c r="G2" s="419"/>
      <c r="H2" s="419"/>
    </row>
    <row r="3" spans="1:8">
      <c r="A3" s="5"/>
      <c r="B3" s="5"/>
      <c r="C3" s="5"/>
      <c r="D3" s="5"/>
      <c r="E3" s="5"/>
      <c r="F3" s="5"/>
      <c r="G3" s="5"/>
    </row>
    <row r="4" spans="1:8" ht="45" customHeight="1">
      <c r="A4" s="420" t="s">
        <v>147</v>
      </c>
      <c r="B4" s="420"/>
      <c r="C4" s="420"/>
      <c r="D4" s="420"/>
      <c r="E4" s="420"/>
      <c r="F4" s="420"/>
      <c r="G4" s="420"/>
      <c r="H4" s="420"/>
    </row>
    <row r="5" spans="1:8">
      <c r="A5" s="6"/>
      <c r="B5" s="6"/>
      <c r="C5" s="6"/>
      <c r="D5" s="6"/>
      <c r="E5" s="6"/>
      <c r="F5" s="6"/>
      <c r="G5" s="3"/>
    </row>
    <row r="7" spans="1:8">
      <c r="A7" s="7"/>
      <c r="B7" s="7"/>
      <c r="C7" s="7"/>
      <c r="D7" s="7"/>
      <c r="E7" s="7"/>
      <c r="F7" s="3"/>
    </row>
    <row r="8" spans="1:8" ht="13.5" thickBot="1">
      <c r="A8" s="7"/>
      <c r="B8" s="7"/>
      <c r="C8" s="7"/>
      <c r="D8" s="7"/>
      <c r="E8" s="7"/>
      <c r="F8" s="422" t="s">
        <v>0</v>
      </c>
      <c r="G8" s="422"/>
      <c r="H8" s="422"/>
    </row>
    <row r="9" spans="1:8" ht="13.5" thickBot="1">
      <c r="A9" s="62" t="s">
        <v>1</v>
      </c>
      <c r="B9" s="63" t="s">
        <v>2</v>
      </c>
      <c r="C9" s="63" t="s">
        <v>3</v>
      </c>
      <c r="D9" s="63" t="s">
        <v>4</v>
      </c>
      <c r="E9" s="63" t="s">
        <v>5</v>
      </c>
      <c r="F9" s="83">
        <v>2015</v>
      </c>
      <c r="G9" s="83">
        <v>2016</v>
      </c>
      <c r="H9" s="84">
        <v>2017</v>
      </c>
    </row>
    <row r="10" spans="1:8">
      <c r="A10" s="70" t="s">
        <v>6</v>
      </c>
      <c r="B10" s="71" t="s">
        <v>7</v>
      </c>
      <c r="C10" s="71" t="s">
        <v>8</v>
      </c>
      <c r="D10" s="71" t="s">
        <v>9</v>
      </c>
      <c r="E10" s="72" t="s">
        <v>10</v>
      </c>
      <c r="F10" s="73">
        <f>F11+F15+F21</f>
        <v>0</v>
      </c>
      <c r="G10" s="73">
        <f>G11+G15+G21</f>
        <v>0</v>
      </c>
      <c r="H10" s="74">
        <f>H11+H15+H21</f>
        <v>0</v>
      </c>
    </row>
    <row r="11" spans="1:8" ht="25.5">
      <c r="A11" s="8" t="s">
        <v>11</v>
      </c>
      <c r="B11" s="9" t="s">
        <v>7</v>
      </c>
      <c r="C11" s="9" t="s">
        <v>12</v>
      </c>
      <c r="D11" s="9" t="s">
        <v>9</v>
      </c>
      <c r="E11" s="9" t="s">
        <v>10</v>
      </c>
      <c r="F11" s="25">
        <f t="shared" ref="F11:H13" si="0">F12</f>
        <v>0</v>
      </c>
      <c r="G11" s="25">
        <f t="shared" si="0"/>
        <v>0</v>
      </c>
      <c r="H11" s="10">
        <f t="shared" si="0"/>
        <v>0</v>
      </c>
    </row>
    <row r="12" spans="1:8" ht="38.25">
      <c r="A12" s="11" t="s">
        <v>13</v>
      </c>
      <c r="B12" s="12" t="s">
        <v>7</v>
      </c>
      <c r="C12" s="12" t="s">
        <v>12</v>
      </c>
      <c r="D12" s="12" t="s">
        <v>14</v>
      </c>
      <c r="E12" s="12" t="s">
        <v>10</v>
      </c>
      <c r="F12" s="26">
        <f t="shared" si="0"/>
        <v>0</v>
      </c>
      <c r="G12" s="26">
        <f t="shared" si="0"/>
        <v>0</v>
      </c>
      <c r="H12" s="13">
        <f t="shared" si="0"/>
        <v>0</v>
      </c>
    </row>
    <row r="13" spans="1:8" ht="38.25">
      <c r="A13" s="11" t="s">
        <v>13</v>
      </c>
      <c r="B13" s="12" t="s">
        <v>7</v>
      </c>
      <c r="C13" s="12" t="s">
        <v>12</v>
      </c>
      <c r="D13" s="12" t="s">
        <v>15</v>
      </c>
      <c r="E13" s="12" t="s">
        <v>10</v>
      </c>
      <c r="F13" s="26">
        <f t="shared" si="0"/>
        <v>0</v>
      </c>
      <c r="G13" s="26">
        <f t="shared" si="0"/>
        <v>0</v>
      </c>
      <c r="H13" s="13">
        <f>H14</f>
        <v>0</v>
      </c>
    </row>
    <row r="14" spans="1:8" ht="51">
      <c r="A14" s="60" t="s">
        <v>129</v>
      </c>
      <c r="B14" s="59" t="s">
        <v>7</v>
      </c>
      <c r="C14" s="59" t="s">
        <v>12</v>
      </c>
      <c r="D14" s="59" t="s">
        <v>15</v>
      </c>
      <c r="E14" s="53" t="s">
        <v>130</v>
      </c>
      <c r="F14" s="26"/>
      <c r="G14" s="26"/>
      <c r="H14" s="13"/>
    </row>
    <row r="15" spans="1:8" ht="38.25">
      <c r="A15" s="8" t="s">
        <v>20</v>
      </c>
      <c r="B15" s="15" t="s">
        <v>7</v>
      </c>
      <c r="C15" s="15" t="s">
        <v>21</v>
      </c>
      <c r="D15" s="14" t="s">
        <v>9</v>
      </c>
      <c r="E15" s="16" t="s">
        <v>10</v>
      </c>
      <c r="F15" s="25">
        <f t="shared" ref="F15:H16" si="1">F16</f>
        <v>0</v>
      </c>
      <c r="G15" s="25">
        <f t="shared" si="1"/>
        <v>0</v>
      </c>
      <c r="H15" s="10">
        <f t="shared" si="1"/>
        <v>0</v>
      </c>
    </row>
    <row r="16" spans="1:8" ht="38.25">
      <c r="A16" s="11" t="s">
        <v>13</v>
      </c>
      <c r="B16" s="17" t="s">
        <v>7</v>
      </c>
      <c r="C16" s="17" t="s">
        <v>21</v>
      </c>
      <c r="D16" s="18" t="s">
        <v>14</v>
      </c>
      <c r="E16" s="18" t="s">
        <v>10</v>
      </c>
      <c r="F16" s="26">
        <f t="shared" si="1"/>
        <v>0</v>
      </c>
      <c r="G16" s="26">
        <f t="shared" si="1"/>
        <v>0</v>
      </c>
      <c r="H16" s="13">
        <f t="shared" si="1"/>
        <v>0</v>
      </c>
    </row>
    <row r="17" spans="1:8">
      <c r="A17" s="19" t="s">
        <v>22</v>
      </c>
      <c r="B17" s="17" t="s">
        <v>7</v>
      </c>
      <c r="C17" s="17" t="s">
        <v>21</v>
      </c>
      <c r="D17" s="18" t="s">
        <v>19</v>
      </c>
      <c r="E17" s="18" t="s">
        <v>10</v>
      </c>
      <c r="F17" s="26">
        <f>F18+F19+F20</f>
        <v>0</v>
      </c>
      <c r="G17" s="26">
        <f>G18+G19+G20</f>
        <v>0</v>
      </c>
      <c r="H17" s="13">
        <f>H18+H19+H20</f>
        <v>0</v>
      </c>
    </row>
    <row r="18" spans="1:8" ht="51">
      <c r="A18" s="60" t="s">
        <v>129</v>
      </c>
      <c r="B18" s="44" t="s">
        <v>7</v>
      </c>
      <c r="C18" s="44" t="s">
        <v>21</v>
      </c>
      <c r="D18" s="30" t="s">
        <v>19</v>
      </c>
      <c r="E18" s="43" t="s">
        <v>130</v>
      </c>
      <c r="F18" s="26"/>
      <c r="G18" s="26"/>
      <c r="H18" s="13"/>
    </row>
    <row r="19" spans="1:8" ht="25.5">
      <c r="A19" s="60" t="s">
        <v>131</v>
      </c>
      <c r="B19" s="44" t="s">
        <v>7</v>
      </c>
      <c r="C19" s="44" t="s">
        <v>21</v>
      </c>
      <c r="D19" s="30" t="s">
        <v>19</v>
      </c>
      <c r="E19" s="43" t="s">
        <v>133</v>
      </c>
      <c r="F19" s="26"/>
      <c r="G19" s="26"/>
      <c r="H19" s="13"/>
    </row>
    <row r="20" spans="1:8">
      <c r="A20" s="60" t="s">
        <v>132</v>
      </c>
      <c r="B20" s="44" t="s">
        <v>7</v>
      </c>
      <c r="C20" s="44" t="s">
        <v>21</v>
      </c>
      <c r="D20" s="30" t="s">
        <v>19</v>
      </c>
      <c r="E20" s="43" t="s">
        <v>134</v>
      </c>
      <c r="F20" s="26"/>
      <c r="G20" s="26"/>
      <c r="H20" s="13"/>
    </row>
    <row r="21" spans="1:8">
      <c r="A21" s="20" t="s">
        <v>24</v>
      </c>
      <c r="B21" s="21" t="s">
        <v>7</v>
      </c>
      <c r="C21" s="21" t="s">
        <v>98</v>
      </c>
      <c r="D21" s="16" t="s">
        <v>9</v>
      </c>
      <c r="E21" s="16" t="s">
        <v>10</v>
      </c>
      <c r="F21" s="25">
        <f>F22+F25+F29+F31</f>
        <v>0</v>
      </c>
      <c r="G21" s="25">
        <f>G22+G25+G29+G31</f>
        <v>0</v>
      </c>
      <c r="H21" s="10">
        <f>H22+H25+H29+H31</f>
        <v>0</v>
      </c>
    </row>
    <row r="22" spans="1:8">
      <c r="A22" s="97" t="s">
        <v>144</v>
      </c>
      <c r="B22" s="21" t="s">
        <v>7</v>
      </c>
      <c r="C22" s="21" t="s">
        <v>98</v>
      </c>
      <c r="D22" s="16" t="s">
        <v>146</v>
      </c>
      <c r="E22" s="16" t="s">
        <v>10</v>
      </c>
      <c r="F22" s="25">
        <f t="shared" ref="F22:H23" si="2">F23</f>
        <v>0</v>
      </c>
      <c r="G22" s="25">
        <f t="shared" si="2"/>
        <v>0</v>
      </c>
      <c r="H22" s="10">
        <f t="shared" si="2"/>
        <v>0</v>
      </c>
    </row>
    <row r="23" spans="1:8">
      <c r="A23" s="11" t="s">
        <v>26</v>
      </c>
      <c r="B23" s="17" t="s">
        <v>7</v>
      </c>
      <c r="C23" s="42" t="s">
        <v>98</v>
      </c>
      <c r="D23" s="61" t="s">
        <v>145</v>
      </c>
      <c r="E23" s="18" t="s">
        <v>10</v>
      </c>
      <c r="F23" s="26">
        <f t="shared" si="2"/>
        <v>0</v>
      </c>
      <c r="G23" s="26">
        <f t="shared" si="2"/>
        <v>0</v>
      </c>
      <c r="H23" s="13">
        <f t="shared" si="2"/>
        <v>0</v>
      </c>
    </row>
    <row r="24" spans="1:8" ht="25.5">
      <c r="A24" s="60" t="s">
        <v>131</v>
      </c>
      <c r="B24" s="17" t="s">
        <v>7</v>
      </c>
      <c r="C24" s="42" t="s">
        <v>98</v>
      </c>
      <c r="D24" s="61" t="s">
        <v>145</v>
      </c>
      <c r="E24" s="43" t="s">
        <v>133</v>
      </c>
      <c r="F24" s="26"/>
      <c r="G24" s="26"/>
      <c r="H24" s="13"/>
    </row>
    <row r="25" spans="1:8">
      <c r="A25" s="20" t="s">
        <v>27</v>
      </c>
      <c r="B25" s="21" t="s">
        <v>7</v>
      </c>
      <c r="C25" s="21" t="s">
        <v>98</v>
      </c>
      <c r="D25" s="16" t="s">
        <v>28</v>
      </c>
      <c r="E25" s="16" t="s">
        <v>10</v>
      </c>
      <c r="F25" s="25">
        <f>F26+F27+F28</f>
        <v>0</v>
      </c>
      <c r="G25" s="25">
        <f>G26+G27+G28</f>
        <v>0</v>
      </c>
      <c r="H25" s="10">
        <f>H26+H27+H28</f>
        <v>0</v>
      </c>
    </row>
    <row r="26" spans="1:8" ht="51">
      <c r="A26" s="60" t="s">
        <v>129</v>
      </c>
      <c r="B26" s="44" t="s">
        <v>7</v>
      </c>
      <c r="C26" s="44" t="s">
        <v>98</v>
      </c>
      <c r="D26" s="30" t="s">
        <v>28</v>
      </c>
      <c r="E26" s="43" t="s">
        <v>130</v>
      </c>
      <c r="F26" s="45"/>
      <c r="G26" s="26"/>
      <c r="H26" s="13"/>
    </row>
    <row r="27" spans="1:8" ht="25.5">
      <c r="A27" s="60" t="s">
        <v>131</v>
      </c>
      <c r="B27" s="44" t="s">
        <v>7</v>
      </c>
      <c r="C27" s="44" t="s">
        <v>98</v>
      </c>
      <c r="D27" s="30" t="s">
        <v>28</v>
      </c>
      <c r="E27" s="43" t="s">
        <v>133</v>
      </c>
      <c r="F27" s="45"/>
      <c r="G27" s="26"/>
      <c r="H27" s="13"/>
    </row>
    <row r="28" spans="1:8">
      <c r="A28" s="60" t="s">
        <v>132</v>
      </c>
      <c r="B28" s="44" t="s">
        <v>7</v>
      </c>
      <c r="C28" s="44" t="s">
        <v>98</v>
      </c>
      <c r="D28" s="30" t="s">
        <v>28</v>
      </c>
      <c r="E28" s="43" t="s">
        <v>134</v>
      </c>
      <c r="F28" s="45"/>
      <c r="G28" s="26"/>
      <c r="H28" s="13"/>
    </row>
    <row r="29" spans="1:8" ht="25.5">
      <c r="A29" s="8" t="s">
        <v>100</v>
      </c>
      <c r="B29" s="21" t="s">
        <v>7</v>
      </c>
      <c r="C29" s="21" t="s">
        <v>98</v>
      </c>
      <c r="D29" s="16" t="s">
        <v>99</v>
      </c>
      <c r="E29" s="16" t="s">
        <v>10</v>
      </c>
      <c r="F29" s="25">
        <f>F30</f>
        <v>0</v>
      </c>
      <c r="G29" s="25">
        <f>G30</f>
        <v>0</v>
      </c>
      <c r="H29" s="10">
        <f>H30</f>
        <v>0</v>
      </c>
    </row>
    <row r="30" spans="1:8">
      <c r="A30" s="60" t="s">
        <v>132</v>
      </c>
      <c r="B30" s="42" t="s">
        <v>7</v>
      </c>
      <c r="C30" s="42" t="s">
        <v>98</v>
      </c>
      <c r="D30" s="43" t="s">
        <v>99</v>
      </c>
      <c r="E30" s="43" t="s">
        <v>134</v>
      </c>
      <c r="F30" s="26"/>
      <c r="G30" s="26"/>
      <c r="H30" s="13"/>
    </row>
    <row r="31" spans="1:8" ht="25.5">
      <c r="A31" s="8" t="s">
        <v>108</v>
      </c>
      <c r="B31" s="21" t="s">
        <v>7</v>
      </c>
      <c r="C31" s="21" t="s">
        <v>98</v>
      </c>
      <c r="D31" s="16" t="s">
        <v>106</v>
      </c>
      <c r="E31" s="16" t="s">
        <v>10</v>
      </c>
      <c r="F31" s="25">
        <f t="shared" ref="F31:H32" si="3">F32</f>
        <v>0</v>
      </c>
      <c r="G31" s="25">
        <f t="shared" si="3"/>
        <v>0</v>
      </c>
      <c r="H31" s="10">
        <f t="shared" si="3"/>
        <v>0</v>
      </c>
    </row>
    <row r="32" spans="1:8">
      <c r="A32" s="11" t="s">
        <v>109</v>
      </c>
      <c r="B32" s="42" t="s">
        <v>7</v>
      </c>
      <c r="C32" s="42" t="s">
        <v>98</v>
      </c>
      <c r="D32" s="43" t="s">
        <v>107</v>
      </c>
      <c r="E32" s="43" t="s">
        <v>10</v>
      </c>
      <c r="F32" s="26">
        <f t="shared" si="3"/>
        <v>0</v>
      </c>
      <c r="G32" s="26">
        <f t="shared" si="3"/>
        <v>0</v>
      </c>
      <c r="H32" s="13">
        <f t="shared" si="3"/>
        <v>0</v>
      </c>
    </row>
    <row r="33" spans="1:8" ht="25.5">
      <c r="A33" s="60" t="s">
        <v>131</v>
      </c>
      <c r="B33" s="42" t="s">
        <v>7</v>
      </c>
      <c r="C33" s="42" t="s">
        <v>98</v>
      </c>
      <c r="D33" s="43" t="s">
        <v>107</v>
      </c>
      <c r="E33" s="43" t="s">
        <v>133</v>
      </c>
      <c r="F33" s="26"/>
      <c r="G33" s="26"/>
      <c r="H33" s="13"/>
    </row>
    <row r="34" spans="1:8">
      <c r="A34" s="75" t="s">
        <v>91</v>
      </c>
      <c r="B34" s="66" t="s">
        <v>17</v>
      </c>
      <c r="C34" s="66" t="s">
        <v>8</v>
      </c>
      <c r="D34" s="67" t="s">
        <v>32</v>
      </c>
      <c r="E34" s="67" t="s">
        <v>10</v>
      </c>
      <c r="F34" s="76">
        <f t="shared" ref="F34:H36" si="4">F35</f>
        <v>0</v>
      </c>
      <c r="G34" s="76">
        <f t="shared" si="4"/>
        <v>0</v>
      </c>
      <c r="H34" s="77">
        <f t="shared" si="4"/>
        <v>0</v>
      </c>
    </row>
    <row r="35" spans="1:8">
      <c r="A35" s="11" t="s">
        <v>92</v>
      </c>
      <c r="B35" s="38" t="s">
        <v>12</v>
      </c>
      <c r="C35" s="38" t="s">
        <v>18</v>
      </c>
      <c r="D35" s="38" t="s">
        <v>9</v>
      </c>
      <c r="E35" s="38" t="s">
        <v>10</v>
      </c>
      <c r="F35" s="39">
        <f t="shared" si="4"/>
        <v>0</v>
      </c>
      <c r="G35" s="39">
        <f t="shared" si="4"/>
        <v>0</v>
      </c>
      <c r="H35" s="40">
        <f t="shared" si="4"/>
        <v>0</v>
      </c>
    </row>
    <row r="36" spans="1:8">
      <c r="A36" s="95" t="s">
        <v>144</v>
      </c>
      <c r="B36" s="44" t="s">
        <v>12</v>
      </c>
      <c r="C36" s="44" t="s">
        <v>18</v>
      </c>
      <c r="D36" s="30" t="s">
        <v>25</v>
      </c>
      <c r="E36" s="30" t="s">
        <v>10</v>
      </c>
      <c r="F36" s="39">
        <f t="shared" si="4"/>
        <v>0</v>
      </c>
      <c r="G36" s="39">
        <f t="shared" si="4"/>
        <v>0</v>
      </c>
      <c r="H36" s="40">
        <f>H37</f>
        <v>0</v>
      </c>
    </row>
    <row r="37" spans="1:8" ht="25.5">
      <c r="A37" s="96" t="s">
        <v>93</v>
      </c>
      <c r="B37" s="44" t="s">
        <v>12</v>
      </c>
      <c r="C37" s="44" t="s">
        <v>18</v>
      </c>
      <c r="D37" s="43" t="s">
        <v>143</v>
      </c>
      <c r="E37" s="30" t="s">
        <v>10</v>
      </c>
      <c r="F37" s="39">
        <f>F38+F39</f>
        <v>0</v>
      </c>
      <c r="G37" s="39">
        <f>G38+G39</f>
        <v>0</v>
      </c>
      <c r="H37" s="40">
        <f>H38+H39</f>
        <v>0</v>
      </c>
    </row>
    <row r="38" spans="1:8" ht="51">
      <c r="A38" s="60" t="s">
        <v>129</v>
      </c>
      <c r="B38" s="38" t="s">
        <v>12</v>
      </c>
      <c r="C38" s="38" t="s">
        <v>18</v>
      </c>
      <c r="D38" s="43" t="s">
        <v>143</v>
      </c>
      <c r="E38" s="38" t="s">
        <v>130</v>
      </c>
      <c r="F38" s="39"/>
      <c r="G38" s="39"/>
      <c r="H38" s="40"/>
    </row>
    <row r="39" spans="1:8" ht="25.5">
      <c r="A39" s="60" t="s">
        <v>131</v>
      </c>
      <c r="B39" s="38" t="s">
        <v>12</v>
      </c>
      <c r="C39" s="38" t="s">
        <v>18</v>
      </c>
      <c r="D39" s="43" t="s">
        <v>143</v>
      </c>
      <c r="E39" s="38" t="s">
        <v>133</v>
      </c>
      <c r="F39" s="39"/>
      <c r="G39" s="39"/>
      <c r="H39" s="40"/>
    </row>
    <row r="40" spans="1:8">
      <c r="A40" s="65" t="s">
        <v>101</v>
      </c>
      <c r="B40" s="66" t="s">
        <v>21</v>
      </c>
      <c r="C40" s="66" t="s">
        <v>8</v>
      </c>
      <c r="D40" s="67" t="s">
        <v>9</v>
      </c>
      <c r="E40" s="67" t="s">
        <v>10</v>
      </c>
      <c r="F40" s="68">
        <f t="shared" ref="F40:H43" si="5">F41</f>
        <v>0</v>
      </c>
      <c r="G40" s="68">
        <f t="shared" si="5"/>
        <v>0</v>
      </c>
      <c r="H40" s="69">
        <f t="shared" si="5"/>
        <v>0</v>
      </c>
    </row>
    <row r="41" spans="1:8">
      <c r="A41" s="46" t="s">
        <v>102</v>
      </c>
      <c r="B41" s="44" t="s">
        <v>21</v>
      </c>
      <c r="C41" s="42" t="s">
        <v>110</v>
      </c>
      <c r="D41" s="30" t="s">
        <v>9</v>
      </c>
      <c r="E41" s="30" t="s">
        <v>10</v>
      </c>
      <c r="F41" s="45">
        <f t="shared" si="5"/>
        <v>0</v>
      </c>
      <c r="G41" s="45">
        <f t="shared" si="5"/>
        <v>0</v>
      </c>
      <c r="H41" s="55">
        <f t="shared" si="5"/>
        <v>0</v>
      </c>
    </row>
    <row r="42" spans="1:8" ht="25.5">
      <c r="A42" s="56" t="s">
        <v>113</v>
      </c>
      <c r="B42" s="44" t="s">
        <v>21</v>
      </c>
      <c r="C42" s="42" t="s">
        <v>110</v>
      </c>
      <c r="D42" s="43" t="s">
        <v>111</v>
      </c>
      <c r="E42" s="30" t="s">
        <v>10</v>
      </c>
      <c r="F42" s="45">
        <f t="shared" si="5"/>
        <v>0</v>
      </c>
      <c r="G42" s="45">
        <f t="shared" si="5"/>
        <v>0</v>
      </c>
      <c r="H42" s="55">
        <f t="shared" si="5"/>
        <v>0</v>
      </c>
    </row>
    <row r="43" spans="1:8">
      <c r="A43" s="11" t="s">
        <v>114</v>
      </c>
      <c r="B43" s="44" t="s">
        <v>21</v>
      </c>
      <c r="C43" s="42" t="s">
        <v>110</v>
      </c>
      <c r="D43" s="43" t="s">
        <v>112</v>
      </c>
      <c r="E43" s="30" t="s">
        <v>10</v>
      </c>
      <c r="F43" s="45">
        <f t="shared" si="5"/>
        <v>0</v>
      </c>
      <c r="G43" s="45">
        <f t="shared" si="5"/>
        <v>0</v>
      </c>
      <c r="H43" s="55">
        <f t="shared" si="5"/>
        <v>0</v>
      </c>
    </row>
    <row r="44" spans="1:8" ht="25.5">
      <c r="A44" s="60" t="s">
        <v>131</v>
      </c>
      <c r="B44" s="44" t="s">
        <v>103</v>
      </c>
      <c r="C44" s="42" t="s">
        <v>110</v>
      </c>
      <c r="D44" s="43" t="s">
        <v>112</v>
      </c>
      <c r="E44" s="43" t="s">
        <v>133</v>
      </c>
      <c r="F44" s="45"/>
      <c r="G44" s="39"/>
      <c r="H44" s="40"/>
    </row>
    <row r="45" spans="1:8">
      <c r="A45" s="75" t="s">
        <v>31</v>
      </c>
      <c r="B45" s="78" t="s">
        <v>23</v>
      </c>
      <c r="C45" s="78" t="s">
        <v>8</v>
      </c>
      <c r="D45" s="78" t="s">
        <v>9</v>
      </c>
      <c r="E45" s="78" t="s">
        <v>10</v>
      </c>
      <c r="F45" s="76">
        <f>F53+F57+F46</f>
        <v>0</v>
      </c>
      <c r="G45" s="76">
        <f>G53+G57+G46</f>
        <v>0</v>
      </c>
      <c r="H45" s="77">
        <f>H53+H57+H46</f>
        <v>0</v>
      </c>
    </row>
    <row r="46" spans="1:8">
      <c r="A46" s="47" t="s">
        <v>117</v>
      </c>
      <c r="B46" s="48" t="s">
        <v>23</v>
      </c>
      <c r="C46" s="48" t="s">
        <v>7</v>
      </c>
      <c r="D46" s="48" t="s">
        <v>9</v>
      </c>
      <c r="E46" s="48" t="s">
        <v>10</v>
      </c>
      <c r="F46" s="49">
        <f>F47+F50</f>
        <v>0</v>
      </c>
      <c r="G46" s="49">
        <f>G47+G50</f>
        <v>0</v>
      </c>
      <c r="H46" s="50">
        <f>H47+H50</f>
        <v>0</v>
      </c>
    </row>
    <row r="47" spans="1:8" ht="25.5">
      <c r="A47" s="57" t="s">
        <v>116</v>
      </c>
      <c r="B47" s="51" t="s">
        <v>104</v>
      </c>
      <c r="C47" s="51" t="s">
        <v>16</v>
      </c>
      <c r="D47" s="51" t="s">
        <v>115</v>
      </c>
      <c r="E47" s="51" t="s">
        <v>10</v>
      </c>
      <c r="F47" s="49">
        <f>F48+F49</f>
        <v>0</v>
      </c>
      <c r="G47" s="49">
        <f>G48+G49</f>
        <v>0</v>
      </c>
      <c r="H47" s="50">
        <f>H48+H49</f>
        <v>0</v>
      </c>
    </row>
    <row r="48" spans="1:8" ht="25.5">
      <c r="A48" s="60" t="s">
        <v>131</v>
      </c>
      <c r="B48" s="51" t="s">
        <v>104</v>
      </c>
      <c r="C48" s="51" t="s">
        <v>16</v>
      </c>
      <c r="D48" s="51" t="s">
        <v>115</v>
      </c>
      <c r="E48" s="52" t="s">
        <v>133</v>
      </c>
      <c r="F48" s="49"/>
      <c r="G48" s="49"/>
      <c r="H48" s="50"/>
    </row>
    <row r="49" spans="1:8">
      <c r="A49" s="60" t="s">
        <v>132</v>
      </c>
      <c r="B49" s="51" t="s">
        <v>104</v>
      </c>
      <c r="C49" s="51" t="s">
        <v>16</v>
      </c>
      <c r="D49" s="51" t="s">
        <v>115</v>
      </c>
      <c r="E49" s="52" t="s">
        <v>134</v>
      </c>
      <c r="F49" s="49"/>
      <c r="G49" s="49"/>
      <c r="H49" s="50"/>
    </row>
    <row r="50" spans="1:8">
      <c r="A50" s="11" t="s">
        <v>119</v>
      </c>
      <c r="B50" s="52" t="s">
        <v>23</v>
      </c>
      <c r="C50" s="52" t="s">
        <v>7</v>
      </c>
      <c r="D50" s="52" t="s">
        <v>118</v>
      </c>
      <c r="E50" s="52" t="s">
        <v>10</v>
      </c>
      <c r="F50" s="49">
        <f>F51+F52</f>
        <v>0</v>
      </c>
      <c r="G50" s="49">
        <f>G51+G52</f>
        <v>0</v>
      </c>
      <c r="H50" s="50">
        <f>H51+H52</f>
        <v>0</v>
      </c>
    </row>
    <row r="51" spans="1:8" ht="25.5">
      <c r="A51" s="60" t="s">
        <v>131</v>
      </c>
      <c r="B51" s="52" t="s">
        <v>23</v>
      </c>
      <c r="C51" s="52" t="s">
        <v>7</v>
      </c>
      <c r="D51" s="52" t="s">
        <v>118</v>
      </c>
      <c r="E51" s="52" t="s">
        <v>133</v>
      </c>
      <c r="F51" s="49"/>
      <c r="G51" s="49"/>
      <c r="H51" s="50"/>
    </row>
    <row r="52" spans="1:8">
      <c r="A52" s="60" t="s">
        <v>132</v>
      </c>
      <c r="B52" s="52" t="s">
        <v>23</v>
      </c>
      <c r="C52" s="52" t="s">
        <v>7</v>
      </c>
      <c r="D52" s="52" t="s">
        <v>118</v>
      </c>
      <c r="E52" s="52" t="s">
        <v>134</v>
      </c>
      <c r="F52" s="49"/>
      <c r="G52" s="49"/>
      <c r="H52" s="50"/>
    </row>
    <row r="53" spans="1:8">
      <c r="A53" s="8" t="s">
        <v>41</v>
      </c>
      <c r="B53" s="14" t="s">
        <v>23</v>
      </c>
      <c r="C53" s="14" t="s">
        <v>12</v>
      </c>
      <c r="D53" s="14" t="s">
        <v>9</v>
      </c>
      <c r="E53" s="14" t="s">
        <v>10</v>
      </c>
      <c r="F53" s="32">
        <f>F54</f>
        <v>0</v>
      </c>
      <c r="G53" s="32">
        <f>G54</f>
        <v>0</v>
      </c>
      <c r="H53" s="24">
        <f>H54</f>
        <v>0</v>
      </c>
    </row>
    <row r="54" spans="1:8">
      <c r="A54" s="11" t="s">
        <v>43</v>
      </c>
      <c r="B54" s="12" t="s">
        <v>23</v>
      </c>
      <c r="C54" s="12" t="s">
        <v>12</v>
      </c>
      <c r="D54" s="12" t="s">
        <v>42</v>
      </c>
      <c r="E54" s="12" t="s">
        <v>10</v>
      </c>
      <c r="F54" s="29">
        <f>F55+F56</f>
        <v>0</v>
      </c>
      <c r="G54" s="29">
        <f>G55+G56</f>
        <v>0</v>
      </c>
      <c r="H54" s="23">
        <f>H55+H56</f>
        <v>0</v>
      </c>
    </row>
    <row r="55" spans="1:8" ht="25.5">
      <c r="A55" s="60" t="s">
        <v>131</v>
      </c>
      <c r="B55" s="12" t="s">
        <v>23</v>
      </c>
      <c r="C55" s="12" t="s">
        <v>12</v>
      </c>
      <c r="D55" s="12" t="s">
        <v>42</v>
      </c>
      <c r="E55" s="53" t="s">
        <v>133</v>
      </c>
      <c r="F55" s="29"/>
      <c r="G55" s="29"/>
      <c r="H55" s="23"/>
    </row>
    <row r="56" spans="1:8">
      <c r="A56" s="60" t="s">
        <v>132</v>
      </c>
      <c r="B56" s="12" t="s">
        <v>23</v>
      </c>
      <c r="C56" s="12" t="s">
        <v>12</v>
      </c>
      <c r="D56" s="12" t="s">
        <v>42</v>
      </c>
      <c r="E56" s="53" t="s">
        <v>134</v>
      </c>
      <c r="F56" s="29"/>
      <c r="G56" s="29"/>
      <c r="H56" s="23"/>
    </row>
    <row r="57" spans="1:8">
      <c r="A57" s="8" t="s">
        <v>44</v>
      </c>
      <c r="B57" s="14" t="s">
        <v>23</v>
      </c>
      <c r="C57" s="14" t="s">
        <v>18</v>
      </c>
      <c r="D57" s="14" t="s">
        <v>9</v>
      </c>
      <c r="E57" s="14" t="s">
        <v>10</v>
      </c>
      <c r="F57" s="32">
        <f>F58</f>
        <v>0</v>
      </c>
      <c r="G57" s="32">
        <f>G58</f>
        <v>0</v>
      </c>
      <c r="H57" s="24">
        <f>H58</f>
        <v>0</v>
      </c>
    </row>
    <row r="58" spans="1:8">
      <c r="A58" s="11" t="s">
        <v>44</v>
      </c>
      <c r="B58" s="12" t="s">
        <v>23</v>
      </c>
      <c r="C58" s="12" t="s">
        <v>18</v>
      </c>
      <c r="D58" s="12" t="s">
        <v>45</v>
      </c>
      <c r="E58" s="12" t="s">
        <v>10</v>
      </c>
      <c r="F58" s="29">
        <f>F59+F62+F65+F68+F71</f>
        <v>0</v>
      </c>
      <c r="G58" s="29">
        <f>G59+G62+G65+G68+G71</f>
        <v>0</v>
      </c>
      <c r="H58" s="23">
        <f>H59+H62+H65+H68+H71</f>
        <v>0</v>
      </c>
    </row>
    <row r="59" spans="1:8">
      <c r="A59" s="22" t="s">
        <v>46</v>
      </c>
      <c r="B59" s="12" t="s">
        <v>23</v>
      </c>
      <c r="C59" s="12" t="s">
        <v>18</v>
      </c>
      <c r="D59" s="12" t="s">
        <v>47</v>
      </c>
      <c r="E59" s="12" t="s">
        <v>10</v>
      </c>
      <c r="F59" s="29">
        <f>F60+F61</f>
        <v>0</v>
      </c>
      <c r="G59" s="29">
        <f>G60+G61</f>
        <v>0</v>
      </c>
      <c r="H59" s="23">
        <f>H60+H61</f>
        <v>0</v>
      </c>
    </row>
    <row r="60" spans="1:8" ht="25.5">
      <c r="A60" s="60" t="s">
        <v>131</v>
      </c>
      <c r="B60" s="12" t="s">
        <v>23</v>
      </c>
      <c r="C60" s="12" t="s">
        <v>18</v>
      </c>
      <c r="D60" s="12" t="s">
        <v>47</v>
      </c>
      <c r="E60" s="53" t="s">
        <v>133</v>
      </c>
      <c r="F60" s="29"/>
      <c r="G60" s="29"/>
      <c r="H60" s="23"/>
    </row>
    <row r="61" spans="1:8">
      <c r="A61" s="60" t="s">
        <v>132</v>
      </c>
      <c r="B61" s="12" t="s">
        <v>23</v>
      </c>
      <c r="C61" s="12" t="s">
        <v>18</v>
      </c>
      <c r="D61" s="12" t="s">
        <v>47</v>
      </c>
      <c r="E61" s="53" t="s">
        <v>134</v>
      </c>
      <c r="F61" s="29"/>
      <c r="G61" s="29"/>
      <c r="H61" s="23"/>
    </row>
    <row r="62" spans="1:8" ht="38.25">
      <c r="A62" s="56" t="s">
        <v>123</v>
      </c>
      <c r="B62" s="53" t="s">
        <v>23</v>
      </c>
      <c r="C62" s="53" t="s">
        <v>18</v>
      </c>
      <c r="D62" s="53" t="s">
        <v>120</v>
      </c>
      <c r="E62" s="53" t="s">
        <v>10</v>
      </c>
      <c r="F62" s="29">
        <f>F63+F64</f>
        <v>0</v>
      </c>
      <c r="G62" s="29">
        <f>G63+G64</f>
        <v>0</v>
      </c>
      <c r="H62" s="23">
        <f>H63+H64</f>
        <v>0</v>
      </c>
    </row>
    <row r="63" spans="1:8" ht="25.5">
      <c r="A63" s="60" t="s">
        <v>131</v>
      </c>
      <c r="B63" s="53" t="s">
        <v>23</v>
      </c>
      <c r="C63" s="53" t="s">
        <v>18</v>
      </c>
      <c r="D63" s="53" t="s">
        <v>120</v>
      </c>
      <c r="E63" s="53" t="s">
        <v>133</v>
      </c>
      <c r="F63" s="29"/>
      <c r="G63" s="29"/>
      <c r="H63" s="23"/>
    </row>
    <row r="64" spans="1:8">
      <c r="A64" s="60" t="s">
        <v>132</v>
      </c>
      <c r="B64" s="53" t="s">
        <v>23</v>
      </c>
      <c r="C64" s="53" t="s">
        <v>18</v>
      </c>
      <c r="D64" s="53" t="s">
        <v>120</v>
      </c>
      <c r="E64" s="53" t="s">
        <v>134</v>
      </c>
      <c r="F64" s="29"/>
      <c r="G64" s="29"/>
      <c r="H64" s="23"/>
    </row>
    <row r="65" spans="1:8">
      <c r="A65" s="11" t="s">
        <v>124</v>
      </c>
      <c r="B65" s="53" t="s">
        <v>23</v>
      </c>
      <c r="C65" s="53" t="s">
        <v>18</v>
      </c>
      <c r="D65" s="53" t="s">
        <v>121</v>
      </c>
      <c r="E65" s="53" t="s">
        <v>10</v>
      </c>
      <c r="F65" s="29">
        <f>F66+F67</f>
        <v>0</v>
      </c>
      <c r="G65" s="29">
        <f>G66+G67</f>
        <v>0</v>
      </c>
      <c r="H65" s="23">
        <f>H66+H67</f>
        <v>0</v>
      </c>
    </row>
    <row r="66" spans="1:8" ht="25.5">
      <c r="A66" s="60" t="s">
        <v>131</v>
      </c>
      <c r="B66" s="53" t="s">
        <v>23</v>
      </c>
      <c r="C66" s="53" t="s">
        <v>18</v>
      </c>
      <c r="D66" s="53" t="s">
        <v>121</v>
      </c>
      <c r="E66" s="53" t="s">
        <v>133</v>
      </c>
      <c r="F66" s="29"/>
      <c r="G66" s="29"/>
      <c r="H66" s="23"/>
    </row>
    <row r="67" spans="1:8">
      <c r="A67" s="60" t="s">
        <v>132</v>
      </c>
      <c r="B67" s="53" t="s">
        <v>23</v>
      </c>
      <c r="C67" s="53" t="s">
        <v>18</v>
      </c>
      <c r="D67" s="53" t="s">
        <v>121</v>
      </c>
      <c r="E67" s="53" t="s">
        <v>134</v>
      </c>
      <c r="F67" s="29"/>
      <c r="G67" s="29"/>
      <c r="H67" s="23"/>
    </row>
    <row r="68" spans="1:8">
      <c r="A68" s="56" t="s">
        <v>125</v>
      </c>
      <c r="B68" s="53" t="s">
        <v>23</v>
      </c>
      <c r="C68" s="53" t="s">
        <v>18</v>
      </c>
      <c r="D68" s="53" t="s">
        <v>122</v>
      </c>
      <c r="E68" s="53" t="s">
        <v>10</v>
      </c>
      <c r="F68" s="54">
        <f>F69+F70</f>
        <v>0</v>
      </c>
      <c r="G68" s="54">
        <f>G69+G70</f>
        <v>0</v>
      </c>
      <c r="H68" s="58">
        <f>H69+H70</f>
        <v>0</v>
      </c>
    </row>
    <row r="69" spans="1:8" ht="25.5">
      <c r="A69" s="60" t="s">
        <v>131</v>
      </c>
      <c r="B69" s="53" t="s">
        <v>23</v>
      </c>
      <c r="C69" s="53" t="s">
        <v>18</v>
      </c>
      <c r="D69" s="53" t="s">
        <v>122</v>
      </c>
      <c r="E69" s="53" t="s">
        <v>133</v>
      </c>
      <c r="F69" s="29"/>
      <c r="G69" s="29"/>
      <c r="H69" s="23"/>
    </row>
    <row r="70" spans="1:8">
      <c r="A70" s="60" t="s">
        <v>132</v>
      </c>
      <c r="B70" s="53" t="s">
        <v>23</v>
      </c>
      <c r="C70" s="53" t="s">
        <v>18</v>
      </c>
      <c r="D70" s="53" t="s">
        <v>122</v>
      </c>
      <c r="E70" s="53" t="s">
        <v>134</v>
      </c>
      <c r="F70" s="29"/>
      <c r="G70" s="29"/>
      <c r="H70" s="23"/>
    </row>
    <row r="71" spans="1:8" ht="25.5">
      <c r="A71" s="56" t="s">
        <v>127</v>
      </c>
      <c r="B71" s="53" t="s">
        <v>23</v>
      </c>
      <c r="C71" s="53" t="s">
        <v>18</v>
      </c>
      <c r="D71" s="53" t="s">
        <v>126</v>
      </c>
      <c r="E71" s="53" t="s">
        <v>10</v>
      </c>
      <c r="F71" s="29">
        <f>F72+F73</f>
        <v>0</v>
      </c>
      <c r="G71" s="29">
        <f>G72+G73</f>
        <v>0</v>
      </c>
      <c r="H71" s="23">
        <f>H72+H73</f>
        <v>0</v>
      </c>
    </row>
    <row r="72" spans="1:8" ht="25.5">
      <c r="A72" s="60" t="s">
        <v>131</v>
      </c>
      <c r="B72" s="53" t="s">
        <v>23</v>
      </c>
      <c r="C72" s="53" t="s">
        <v>18</v>
      </c>
      <c r="D72" s="53" t="s">
        <v>126</v>
      </c>
      <c r="E72" s="53" t="s">
        <v>133</v>
      </c>
      <c r="F72" s="29"/>
      <c r="G72" s="29"/>
      <c r="H72" s="23"/>
    </row>
    <row r="73" spans="1:8">
      <c r="A73" s="60" t="s">
        <v>132</v>
      </c>
      <c r="B73" s="53" t="s">
        <v>23</v>
      </c>
      <c r="C73" s="53" t="s">
        <v>18</v>
      </c>
      <c r="D73" s="53" t="s">
        <v>126</v>
      </c>
      <c r="E73" s="53" t="s">
        <v>134</v>
      </c>
      <c r="F73" s="29"/>
      <c r="G73" s="29"/>
      <c r="H73" s="23"/>
    </row>
    <row r="74" spans="1:8">
      <c r="A74" s="79" t="s">
        <v>33</v>
      </c>
      <c r="B74" s="80" t="s">
        <v>34</v>
      </c>
      <c r="C74" s="80" t="s">
        <v>35</v>
      </c>
      <c r="D74" s="80" t="s">
        <v>9</v>
      </c>
      <c r="E74" s="80" t="s">
        <v>10</v>
      </c>
      <c r="F74" s="76">
        <f>F75</f>
        <v>0</v>
      </c>
      <c r="G74" s="76">
        <f>G75</f>
        <v>0</v>
      </c>
      <c r="H74" s="77">
        <f>H75</f>
        <v>0</v>
      </c>
    </row>
    <row r="75" spans="1:8">
      <c r="A75" s="20" t="s">
        <v>36</v>
      </c>
      <c r="B75" s="16" t="s">
        <v>34</v>
      </c>
      <c r="C75" s="16" t="s">
        <v>7</v>
      </c>
      <c r="D75" s="16" t="s">
        <v>9</v>
      </c>
      <c r="E75" s="16" t="s">
        <v>10</v>
      </c>
      <c r="F75" s="32">
        <f>F76+F79</f>
        <v>0</v>
      </c>
      <c r="G75" s="32">
        <f>G76+G79</f>
        <v>0</v>
      </c>
      <c r="H75" s="24">
        <f>H76+H79</f>
        <v>0</v>
      </c>
    </row>
    <row r="76" spans="1:8" ht="25.5">
      <c r="A76" s="20" t="s">
        <v>29</v>
      </c>
      <c r="B76" s="16" t="s">
        <v>34</v>
      </c>
      <c r="C76" s="16" t="s">
        <v>7</v>
      </c>
      <c r="D76" s="16" t="s">
        <v>30</v>
      </c>
      <c r="E76" s="16" t="s">
        <v>10</v>
      </c>
      <c r="F76" s="32">
        <f t="shared" ref="F76:H77" si="6">F77</f>
        <v>0</v>
      </c>
      <c r="G76" s="32">
        <f t="shared" si="6"/>
        <v>0</v>
      </c>
      <c r="H76" s="24">
        <f t="shared" si="6"/>
        <v>0</v>
      </c>
    </row>
    <row r="77" spans="1:8">
      <c r="A77" s="19" t="s">
        <v>27</v>
      </c>
      <c r="B77" s="18" t="s">
        <v>34</v>
      </c>
      <c r="C77" s="18" t="s">
        <v>7</v>
      </c>
      <c r="D77" s="18" t="s">
        <v>37</v>
      </c>
      <c r="E77" s="18" t="s">
        <v>10</v>
      </c>
      <c r="F77" s="29">
        <f t="shared" si="6"/>
        <v>0</v>
      </c>
      <c r="G77" s="29">
        <f t="shared" si="6"/>
        <v>0</v>
      </c>
      <c r="H77" s="23">
        <f t="shared" si="6"/>
        <v>0</v>
      </c>
    </row>
    <row r="78" spans="1:8" ht="25.5">
      <c r="A78" s="11" t="s">
        <v>136</v>
      </c>
      <c r="B78" s="18" t="s">
        <v>34</v>
      </c>
      <c r="C78" s="18" t="s">
        <v>7</v>
      </c>
      <c r="D78" s="18" t="s">
        <v>37</v>
      </c>
      <c r="E78" s="43" t="s">
        <v>135</v>
      </c>
      <c r="F78" s="29"/>
      <c r="G78" s="29"/>
      <c r="H78" s="23"/>
    </row>
    <row r="79" spans="1:8">
      <c r="A79" s="11" t="s">
        <v>141</v>
      </c>
      <c r="B79" s="43" t="s">
        <v>34</v>
      </c>
      <c r="C79" s="43" t="s">
        <v>7</v>
      </c>
      <c r="D79" s="43" t="s">
        <v>138</v>
      </c>
      <c r="E79" s="43" t="s">
        <v>10</v>
      </c>
      <c r="F79" s="29">
        <f>F80</f>
        <v>0</v>
      </c>
      <c r="G79" s="29">
        <f>G80</f>
        <v>0</v>
      </c>
      <c r="H79" s="23">
        <f>H80</f>
        <v>0</v>
      </c>
    </row>
    <row r="80" spans="1:8" ht="51">
      <c r="A80" s="11" t="s">
        <v>142</v>
      </c>
      <c r="B80" s="43" t="s">
        <v>34</v>
      </c>
      <c r="C80" s="43" t="s">
        <v>7</v>
      </c>
      <c r="D80" s="43" t="s">
        <v>139</v>
      </c>
      <c r="E80" s="43" t="s">
        <v>10</v>
      </c>
      <c r="F80" s="29"/>
      <c r="G80" s="29"/>
      <c r="H80" s="23"/>
    </row>
    <row r="81" spans="1:8">
      <c r="A81" s="11" t="s">
        <v>141</v>
      </c>
      <c r="B81" s="43" t="s">
        <v>34</v>
      </c>
      <c r="C81" s="43" t="s">
        <v>7</v>
      </c>
      <c r="D81" s="43" t="s">
        <v>139</v>
      </c>
      <c r="E81" s="43" t="s">
        <v>140</v>
      </c>
      <c r="F81" s="29"/>
      <c r="G81" s="29"/>
      <c r="H81" s="23"/>
    </row>
    <row r="82" spans="1:8">
      <c r="A82" s="79" t="s">
        <v>38</v>
      </c>
      <c r="B82" s="66" t="s">
        <v>39</v>
      </c>
      <c r="C82" s="66" t="s">
        <v>8</v>
      </c>
      <c r="D82" s="67" t="s">
        <v>9</v>
      </c>
      <c r="E82" s="67" t="s">
        <v>10</v>
      </c>
      <c r="F82" s="81">
        <f t="shared" ref="F82:H85" si="7">F83</f>
        <v>0</v>
      </c>
      <c r="G82" s="81">
        <f t="shared" si="7"/>
        <v>0</v>
      </c>
      <c r="H82" s="82">
        <f t="shared" si="7"/>
        <v>0</v>
      </c>
    </row>
    <row r="83" spans="1:8">
      <c r="A83" s="27" t="s">
        <v>96</v>
      </c>
      <c r="B83" s="16" t="s">
        <v>39</v>
      </c>
      <c r="C83" s="16" t="s">
        <v>7</v>
      </c>
      <c r="D83" s="16" t="s">
        <v>9</v>
      </c>
      <c r="E83" s="16" t="s">
        <v>10</v>
      </c>
      <c r="F83" s="25">
        <f t="shared" si="7"/>
        <v>0</v>
      </c>
      <c r="G83" s="25">
        <f t="shared" si="7"/>
        <v>0</v>
      </c>
      <c r="H83" s="10">
        <f t="shared" si="7"/>
        <v>0</v>
      </c>
    </row>
    <row r="84" spans="1:8">
      <c r="A84" s="33" t="s">
        <v>48</v>
      </c>
      <c r="B84" s="30" t="s">
        <v>39</v>
      </c>
      <c r="C84" s="43" t="s">
        <v>7</v>
      </c>
      <c r="D84" s="31" t="s">
        <v>49</v>
      </c>
      <c r="E84" s="18" t="s">
        <v>10</v>
      </c>
      <c r="F84" s="26">
        <f t="shared" si="7"/>
        <v>0</v>
      </c>
      <c r="G84" s="26">
        <f t="shared" si="7"/>
        <v>0</v>
      </c>
      <c r="H84" s="13">
        <f t="shared" si="7"/>
        <v>0</v>
      </c>
    </row>
    <row r="85" spans="1:8">
      <c r="A85" s="19" t="s">
        <v>27</v>
      </c>
      <c r="B85" s="18" t="s">
        <v>39</v>
      </c>
      <c r="C85" s="43" t="s">
        <v>7</v>
      </c>
      <c r="D85" s="31" t="s">
        <v>50</v>
      </c>
      <c r="E85" s="18" t="s">
        <v>10</v>
      </c>
      <c r="F85" s="26">
        <f t="shared" si="7"/>
        <v>0</v>
      </c>
      <c r="G85" s="26">
        <f t="shared" si="7"/>
        <v>0</v>
      </c>
      <c r="H85" s="13">
        <f t="shared" si="7"/>
        <v>0</v>
      </c>
    </row>
    <row r="86" spans="1:8" ht="25.5">
      <c r="A86" s="11" t="s">
        <v>136</v>
      </c>
      <c r="B86" s="18" t="s">
        <v>39</v>
      </c>
      <c r="C86" s="43" t="s">
        <v>7</v>
      </c>
      <c r="D86" s="31" t="s">
        <v>50</v>
      </c>
      <c r="E86" s="43" t="s">
        <v>135</v>
      </c>
      <c r="F86" s="26"/>
      <c r="G86" s="26"/>
      <c r="H86" s="13"/>
    </row>
    <row r="87" spans="1:8">
      <c r="A87" s="65" t="s">
        <v>87</v>
      </c>
      <c r="B87" s="78" t="s">
        <v>88</v>
      </c>
      <c r="C87" s="78" t="s">
        <v>8</v>
      </c>
      <c r="D87" s="67" t="s">
        <v>9</v>
      </c>
      <c r="E87" s="67" t="s">
        <v>10</v>
      </c>
      <c r="F87" s="81">
        <f t="shared" ref="F87:H89" si="8">F88</f>
        <v>0</v>
      </c>
      <c r="G87" s="81">
        <f t="shared" si="8"/>
        <v>0</v>
      </c>
      <c r="H87" s="82">
        <f t="shared" si="8"/>
        <v>0</v>
      </c>
    </row>
    <row r="88" spans="1:8">
      <c r="A88" s="19" t="s">
        <v>87</v>
      </c>
      <c r="B88" s="12" t="s">
        <v>88</v>
      </c>
      <c r="C88" s="12" t="s">
        <v>88</v>
      </c>
      <c r="D88" s="18" t="s">
        <v>9</v>
      </c>
      <c r="E88" s="18" t="s">
        <v>10</v>
      </c>
      <c r="F88" s="26">
        <f t="shared" si="8"/>
        <v>0</v>
      </c>
      <c r="G88" s="26">
        <f t="shared" si="8"/>
        <v>0</v>
      </c>
      <c r="H88" s="13">
        <f t="shared" si="8"/>
        <v>0</v>
      </c>
    </row>
    <row r="89" spans="1:8">
      <c r="A89" s="19" t="s">
        <v>87</v>
      </c>
      <c r="B89" s="12" t="s">
        <v>88</v>
      </c>
      <c r="C89" s="12" t="s">
        <v>88</v>
      </c>
      <c r="D89" s="18" t="s">
        <v>89</v>
      </c>
      <c r="E89" s="18" t="s">
        <v>10</v>
      </c>
      <c r="F89" s="26">
        <f t="shared" si="8"/>
        <v>0</v>
      </c>
      <c r="G89" s="26">
        <f t="shared" si="8"/>
        <v>0</v>
      </c>
      <c r="H89" s="13">
        <f t="shared" si="8"/>
        <v>0</v>
      </c>
    </row>
    <row r="90" spans="1:8" ht="13.5" thickBot="1">
      <c r="A90" s="88" t="s">
        <v>87</v>
      </c>
      <c r="B90" s="89" t="s">
        <v>88</v>
      </c>
      <c r="C90" s="89" t="s">
        <v>88</v>
      </c>
      <c r="D90" s="90" t="s">
        <v>89</v>
      </c>
      <c r="E90" s="90" t="s">
        <v>90</v>
      </c>
      <c r="F90" s="91"/>
      <c r="G90" s="92"/>
      <c r="H90" s="93"/>
    </row>
    <row r="91" spans="1:8" ht="13.5" thickBot="1">
      <c r="A91" s="85" t="s">
        <v>40</v>
      </c>
      <c r="B91" s="86"/>
      <c r="C91" s="86"/>
      <c r="D91" s="86"/>
      <c r="E91" s="86"/>
      <c r="F91" s="87">
        <f>F10+F34+F40+F45+F74+F82+F87</f>
        <v>0</v>
      </c>
      <c r="G91" s="87">
        <f>G10+G34+G40+G45+G74+G82+G87</f>
        <v>0</v>
      </c>
      <c r="H91" s="87">
        <f>H10+H34+H40+H45+H74+H82+H87</f>
        <v>0</v>
      </c>
    </row>
    <row r="92" spans="1:8">
      <c r="A92" s="28"/>
      <c r="B92" s="28"/>
      <c r="C92" s="28"/>
      <c r="D92" s="28"/>
      <c r="E92" s="28"/>
    </row>
    <row r="93" spans="1:8">
      <c r="A93" s="28"/>
      <c r="B93" s="28"/>
      <c r="C93" s="28"/>
      <c r="D93" s="28"/>
      <c r="E93" s="28"/>
      <c r="H93" s="64"/>
    </row>
    <row r="94" spans="1:8">
      <c r="A94" s="28" t="s">
        <v>95</v>
      </c>
      <c r="B94" s="28"/>
      <c r="C94" s="28"/>
      <c r="D94" s="28"/>
      <c r="E94" s="28"/>
      <c r="H94" s="64"/>
    </row>
    <row r="95" spans="1:8">
      <c r="A95" s="41" t="s">
        <v>128</v>
      </c>
      <c r="B95" s="28"/>
      <c r="C95" s="28"/>
      <c r="D95" s="28"/>
      <c r="E95" s="28"/>
      <c r="F95" s="28"/>
      <c r="H95" s="64"/>
    </row>
    <row r="96" spans="1:8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8"/>
      <c r="B123" s="28"/>
      <c r="C123" s="28"/>
      <c r="D123" s="28"/>
      <c r="E123" s="28"/>
    </row>
    <row r="124" spans="1:5">
      <c r="A124" s="28"/>
      <c r="B124" s="28"/>
      <c r="C124" s="28"/>
      <c r="D124" s="28"/>
      <c r="E124" s="28"/>
    </row>
    <row r="125" spans="1:5">
      <c r="A125" s="28"/>
      <c r="B125" s="28"/>
      <c r="C125" s="28"/>
      <c r="D125" s="28"/>
      <c r="E125" s="28"/>
    </row>
    <row r="126" spans="1:5">
      <c r="A126" s="28"/>
      <c r="B126" s="28"/>
      <c r="C126" s="28"/>
      <c r="D126" s="28"/>
      <c r="E126" s="28"/>
    </row>
    <row r="127" spans="1:5">
      <c r="A127" s="28"/>
      <c r="B127" s="28"/>
      <c r="C127" s="28"/>
      <c r="D127" s="28"/>
      <c r="E127" s="28"/>
    </row>
    <row r="128" spans="1:5">
      <c r="A128" s="28"/>
      <c r="B128" s="28"/>
      <c r="C128" s="28"/>
      <c r="D128" s="28"/>
      <c r="E128" s="28"/>
    </row>
    <row r="129" spans="1:5">
      <c r="A129" s="28"/>
      <c r="B129" s="28"/>
      <c r="C129" s="28"/>
      <c r="D129" s="28"/>
      <c r="E129" s="28"/>
    </row>
    <row r="130" spans="1:5">
      <c r="A130" s="28"/>
      <c r="B130" s="28"/>
      <c r="C130" s="28"/>
      <c r="D130" s="28"/>
      <c r="E130" s="28"/>
    </row>
  </sheetData>
  <autoFilter ref="A9:H91"/>
  <mergeCells count="4">
    <mergeCell ref="A4:H4"/>
    <mergeCell ref="A1:H1"/>
    <mergeCell ref="G2:H2"/>
    <mergeCell ref="F8:H8"/>
  </mergeCells>
  <phoneticPr fontId="9" type="noConversion"/>
  <printOptions horizontalCentered="1"/>
  <pageMargins left="0" right="0" top="0" bottom="0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B1" sqref="B1:E1"/>
    </sheetView>
  </sheetViews>
  <sheetFormatPr defaultRowHeight="12.75"/>
  <cols>
    <col min="1" max="1" width="66.7109375" customWidth="1"/>
    <col min="2" max="2" width="32.140625" customWidth="1"/>
    <col min="3" max="3" width="13.28515625" customWidth="1"/>
    <col min="4" max="4" width="12.5703125" customWidth="1"/>
    <col min="5" max="5" width="11.85546875" customWidth="1"/>
  </cols>
  <sheetData>
    <row r="1" spans="1:5">
      <c r="B1" s="421" t="s">
        <v>230</v>
      </c>
      <c r="C1" s="421"/>
      <c r="D1" s="421"/>
      <c r="E1" s="421"/>
    </row>
    <row r="2" spans="1:5" ht="36" customHeight="1">
      <c r="B2" s="4"/>
      <c r="C2" s="4"/>
      <c r="D2" s="4"/>
      <c r="E2" s="94"/>
    </row>
    <row r="4" spans="1:5" ht="32.25" customHeight="1">
      <c r="A4" s="424" t="s">
        <v>202</v>
      </c>
      <c r="B4" s="424"/>
      <c r="C4" s="424"/>
      <c r="D4" s="424"/>
      <c r="E4" s="424"/>
    </row>
    <row r="5" spans="1:5" ht="15.75">
      <c r="A5" s="423"/>
      <c r="B5" s="423"/>
      <c r="C5" s="423"/>
      <c r="D5" s="423"/>
      <c r="E5" s="423"/>
    </row>
    <row r="6" spans="1:5" ht="13.5" thickBot="1">
      <c r="E6" s="1" t="s">
        <v>0</v>
      </c>
    </row>
    <row r="7" spans="1:5" ht="45">
      <c r="A7" s="295" t="s">
        <v>73</v>
      </c>
      <c r="B7" s="296" t="s">
        <v>74</v>
      </c>
      <c r="C7" s="283">
        <v>2017</v>
      </c>
      <c r="D7" s="283">
        <v>2018</v>
      </c>
      <c r="E7" s="284" t="s">
        <v>198</v>
      </c>
    </row>
    <row r="8" spans="1:5" ht="15">
      <c r="A8" s="297" t="s">
        <v>75</v>
      </c>
      <c r="B8" s="221" t="s">
        <v>76</v>
      </c>
      <c r="C8" s="290">
        <f>C9</f>
        <v>1769.6</v>
      </c>
      <c r="D8" s="290">
        <f>D9</f>
        <v>1832.12</v>
      </c>
      <c r="E8" s="222">
        <f>E9</f>
        <v>1839.1999999999998</v>
      </c>
    </row>
    <row r="9" spans="1:5" ht="30">
      <c r="A9" s="220" t="s">
        <v>77</v>
      </c>
      <c r="B9" s="221" t="s">
        <v>78</v>
      </c>
      <c r="C9" s="290">
        <f>C10+C13</f>
        <v>1769.6</v>
      </c>
      <c r="D9" s="290">
        <f>D10+D13</f>
        <v>1832.12</v>
      </c>
      <c r="E9" s="222">
        <f>E10+E13</f>
        <v>1839.1999999999998</v>
      </c>
    </row>
    <row r="10" spans="1:5" ht="15">
      <c r="A10" s="223" t="s">
        <v>79</v>
      </c>
      <c r="B10" s="224" t="s">
        <v>94</v>
      </c>
      <c r="C10" s="291">
        <f>C11+C12</f>
        <v>70.8</v>
      </c>
      <c r="D10" s="291">
        <f>D11+D12</f>
        <v>70.8</v>
      </c>
      <c r="E10" s="225">
        <f>E11+E12</f>
        <v>70.8</v>
      </c>
    </row>
    <row r="11" spans="1:5" ht="28.5">
      <c r="A11" s="226" t="s">
        <v>80</v>
      </c>
      <c r="B11" s="227" t="s">
        <v>212</v>
      </c>
      <c r="C11" s="227"/>
      <c r="D11" s="227"/>
      <c r="E11" s="228"/>
    </row>
    <row r="12" spans="1:5" ht="42.75">
      <c r="A12" s="226" t="s">
        <v>81</v>
      </c>
      <c r="B12" s="227" t="s">
        <v>213</v>
      </c>
      <c r="C12" s="227" t="s">
        <v>227</v>
      </c>
      <c r="D12" s="227" t="s">
        <v>227</v>
      </c>
      <c r="E12" s="228">
        <v>70.8</v>
      </c>
    </row>
    <row r="13" spans="1:5" ht="30">
      <c r="A13" s="229" t="s">
        <v>82</v>
      </c>
      <c r="B13" s="224" t="s">
        <v>83</v>
      </c>
      <c r="C13" s="291">
        <f>C14+C16</f>
        <v>1698.8</v>
      </c>
      <c r="D13" s="291">
        <f>D14+D16</f>
        <v>1761.32</v>
      </c>
      <c r="E13" s="225">
        <f>E14+E16</f>
        <v>1768.3999999999999</v>
      </c>
    </row>
    <row r="14" spans="1:5" ht="30">
      <c r="A14" s="220" t="s">
        <v>97</v>
      </c>
      <c r="B14" s="230" t="s">
        <v>216</v>
      </c>
      <c r="C14" s="293">
        <f>C15</f>
        <v>1694.6</v>
      </c>
      <c r="D14" s="293">
        <f>D15</f>
        <v>1757.52</v>
      </c>
      <c r="E14" s="231">
        <f>E15</f>
        <v>1764.6</v>
      </c>
    </row>
    <row r="15" spans="1:5" ht="28.5">
      <c r="A15" s="226" t="s">
        <v>84</v>
      </c>
      <c r="B15" s="227" t="s">
        <v>214</v>
      </c>
      <c r="C15" s="292">
        <v>1694.6</v>
      </c>
      <c r="D15" s="292">
        <v>1757.52</v>
      </c>
      <c r="E15" s="228">
        <v>1764.6</v>
      </c>
    </row>
    <row r="16" spans="1:5" ht="30">
      <c r="A16" s="220" t="s">
        <v>86</v>
      </c>
      <c r="B16" s="232" t="s">
        <v>217</v>
      </c>
      <c r="C16" s="294" t="str">
        <f>C17</f>
        <v>4,2</v>
      </c>
      <c r="D16" s="294" t="str">
        <f>D17</f>
        <v>3,8</v>
      </c>
      <c r="E16" s="233">
        <f>E17</f>
        <v>3.8</v>
      </c>
    </row>
    <row r="17" spans="1:6" ht="29.25" thickBot="1">
      <c r="A17" s="234" t="s">
        <v>85</v>
      </c>
      <c r="B17" s="235" t="s">
        <v>215</v>
      </c>
      <c r="C17" s="235" t="s">
        <v>225</v>
      </c>
      <c r="D17" s="235" t="s">
        <v>226</v>
      </c>
      <c r="E17" s="236">
        <v>3.8</v>
      </c>
    </row>
    <row r="21" spans="1:6" ht="15.75">
      <c r="A21" s="177" t="s">
        <v>95</v>
      </c>
      <c r="B21" s="28"/>
      <c r="C21" s="28"/>
      <c r="D21" s="28"/>
      <c r="E21" s="28"/>
      <c r="F21" s="28"/>
    </row>
    <row r="22" spans="1:6" ht="15.75">
      <c r="A22" s="178" t="s">
        <v>223</v>
      </c>
      <c r="B22" s="28"/>
      <c r="C22" s="28" t="s">
        <v>228</v>
      </c>
      <c r="D22" s="28"/>
      <c r="E22" s="28"/>
      <c r="F22" s="28"/>
    </row>
  </sheetData>
  <mergeCells count="3">
    <mergeCell ref="A5:E5"/>
    <mergeCell ref="A4:E4"/>
    <mergeCell ref="B1:E1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>
      <selection activeCell="A2" sqref="A2"/>
    </sheetView>
  </sheetViews>
  <sheetFormatPr defaultRowHeight="12.75"/>
  <cols>
    <col min="1" max="1" width="96.42578125" customWidth="1"/>
    <col min="2" max="2" width="7.28515625" customWidth="1"/>
    <col min="4" max="4" width="16.7109375" customWidth="1"/>
    <col min="6" max="7" width="10.7109375" bestFit="1" customWidth="1"/>
    <col min="8" max="8" width="12.5703125" customWidth="1"/>
  </cols>
  <sheetData>
    <row r="1" spans="1:8">
      <c r="H1" s="1" t="s">
        <v>231</v>
      </c>
    </row>
    <row r="3" spans="1:8" ht="48.75" customHeight="1">
      <c r="A3" s="420" t="s">
        <v>203</v>
      </c>
      <c r="B3" s="420"/>
      <c r="C3" s="420"/>
      <c r="D3" s="420"/>
      <c r="E3" s="420"/>
      <c r="F3" s="420"/>
      <c r="G3" s="420"/>
      <c r="H3" s="420"/>
    </row>
    <row r="4" spans="1:8" ht="13.5" thickBot="1">
      <c r="H4" s="1" t="s">
        <v>0</v>
      </c>
    </row>
    <row r="5" spans="1:8" ht="15.75" thickBot="1">
      <c r="A5" s="98" t="s">
        <v>1</v>
      </c>
      <c r="B5" s="99" t="s">
        <v>2</v>
      </c>
      <c r="C5" s="99" t="s">
        <v>3</v>
      </c>
      <c r="D5" s="99" t="s">
        <v>4</v>
      </c>
      <c r="E5" s="255" t="s">
        <v>5</v>
      </c>
      <c r="F5" s="99">
        <v>2017</v>
      </c>
      <c r="G5" s="99">
        <v>2018</v>
      </c>
      <c r="H5" s="100" t="s">
        <v>198</v>
      </c>
    </row>
    <row r="6" spans="1:8" ht="15">
      <c r="A6" s="101" t="s">
        <v>6</v>
      </c>
      <c r="B6" s="102" t="s">
        <v>7</v>
      </c>
      <c r="C6" s="102" t="s">
        <v>8</v>
      </c>
      <c r="D6" s="102" t="s">
        <v>148</v>
      </c>
      <c r="E6" s="256" t="s">
        <v>10</v>
      </c>
      <c r="F6" s="286">
        <f>F7+F11+F17</f>
        <v>1152.6199999999999</v>
      </c>
      <c r="G6" s="286">
        <f>G7+G11+G17</f>
        <v>1160.6199999999999</v>
      </c>
      <c r="H6" s="103">
        <f>H7+H11+H17</f>
        <v>1168.52</v>
      </c>
    </row>
    <row r="7" spans="1:8" ht="30">
      <c r="A7" s="104" t="s">
        <v>11</v>
      </c>
      <c r="B7" s="105" t="s">
        <v>7</v>
      </c>
      <c r="C7" s="105" t="s">
        <v>12</v>
      </c>
      <c r="D7" s="105" t="s">
        <v>148</v>
      </c>
      <c r="E7" s="240" t="s">
        <v>10</v>
      </c>
      <c r="F7" s="257" t="str">
        <f>F9</f>
        <v>372,2</v>
      </c>
      <c r="G7" s="257" t="str">
        <f>G9</f>
        <v>372,2</v>
      </c>
      <c r="H7" s="106">
        <f>H9</f>
        <v>372.2</v>
      </c>
    </row>
    <row r="8" spans="1:8" ht="14.25">
      <c r="A8" s="107" t="s">
        <v>144</v>
      </c>
      <c r="B8" s="108" t="s">
        <v>7</v>
      </c>
      <c r="C8" s="108" t="s">
        <v>12</v>
      </c>
      <c r="D8" s="108" t="s">
        <v>149</v>
      </c>
      <c r="E8" s="241" t="s">
        <v>10</v>
      </c>
      <c r="F8" s="258" t="str">
        <f t="shared" ref="F8:H9" si="0">F9</f>
        <v>372,2</v>
      </c>
      <c r="G8" s="258" t="str">
        <f t="shared" si="0"/>
        <v>372,2</v>
      </c>
      <c r="H8" s="109">
        <f t="shared" si="0"/>
        <v>372.2</v>
      </c>
    </row>
    <row r="9" spans="1:8" ht="14.25">
      <c r="A9" s="110" t="s">
        <v>150</v>
      </c>
      <c r="B9" s="108" t="s">
        <v>7</v>
      </c>
      <c r="C9" s="108" t="s">
        <v>12</v>
      </c>
      <c r="D9" s="111" t="s">
        <v>151</v>
      </c>
      <c r="E9" s="241" t="s">
        <v>10</v>
      </c>
      <c r="F9" s="258" t="str">
        <f t="shared" si="0"/>
        <v>372,2</v>
      </c>
      <c r="G9" s="258" t="str">
        <f t="shared" si="0"/>
        <v>372,2</v>
      </c>
      <c r="H9" s="109">
        <f t="shared" si="0"/>
        <v>372.2</v>
      </c>
    </row>
    <row r="10" spans="1:8" ht="42.75">
      <c r="A10" s="112" t="s">
        <v>152</v>
      </c>
      <c r="B10" s="108" t="s">
        <v>7</v>
      </c>
      <c r="C10" s="108" t="s">
        <v>12</v>
      </c>
      <c r="D10" s="111" t="s">
        <v>151</v>
      </c>
      <c r="E10" s="241" t="s">
        <v>130</v>
      </c>
      <c r="F10" s="108" t="s">
        <v>221</v>
      </c>
      <c r="G10" s="108" t="s">
        <v>221</v>
      </c>
      <c r="H10" s="109">
        <v>372.2</v>
      </c>
    </row>
    <row r="11" spans="1:8" ht="45">
      <c r="A11" s="104" t="s">
        <v>155</v>
      </c>
      <c r="B11" s="105" t="s">
        <v>7</v>
      </c>
      <c r="C11" s="105" t="s">
        <v>21</v>
      </c>
      <c r="D11" s="105" t="s">
        <v>156</v>
      </c>
      <c r="E11" s="240" t="s">
        <v>10</v>
      </c>
      <c r="F11" s="259">
        <f t="shared" ref="F11:H12" si="1">F12</f>
        <v>470.59999999999997</v>
      </c>
      <c r="G11" s="259">
        <f t="shared" si="1"/>
        <v>470.59999999999997</v>
      </c>
      <c r="H11" s="113">
        <f t="shared" si="1"/>
        <v>470.59999999999997</v>
      </c>
    </row>
    <row r="12" spans="1:8" ht="14.25">
      <c r="A12" s="107" t="s">
        <v>144</v>
      </c>
      <c r="B12" s="108" t="s">
        <v>7</v>
      </c>
      <c r="C12" s="108" t="s">
        <v>21</v>
      </c>
      <c r="D12" s="108" t="s">
        <v>149</v>
      </c>
      <c r="E12" s="241" t="s">
        <v>10</v>
      </c>
      <c r="F12" s="260">
        <f t="shared" si="1"/>
        <v>470.59999999999997</v>
      </c>
      <c r="G12" s="260">
        <f t="shared" si="1"/>
        <v>470.59999999999997</v>
      </c>
      <c r="H12" s="114">
        <f t="shared" si="1"/>
        <v>470.59999999999997</v>
      </c>
    </row>
    <row r="13" spans="1:8" ht="14.25">
      <c r="A13" s="110" t="s">
        <v>22</v>
      </c>
      <c r="B13" s="108" t="s">
        <v>7</v>
      </c>
      <c r="C13" s="108" t="s">
        <v>21</v>
      </c>
      <c r="D13" s="111" t="s">
        <v>153</v>
      </c>
      <c r="E13" s="241" t="s">
        <v>10</v>
      </c>
      <c r="F13" s="261">
        <f>F14+F15+F16</f>
        <v>470.59999999999997</v>
      </c>
      <c r="G13" s="261">
        <f>G14+G15+G16</f>
        <v>470.59999999999997</v>
      </c>
      <c r="H13" s="115">
        <f>H14+H15+H16</f>
        <v>470.59999999999997</v>
      </c>
    </row>
    <row r="14" spans="1:8" ht="42.75">
      <c r="A14" s="112" t="s">
        <v>152</v>
      </c>
      <c r="B14" s="108" t="s">
        <v>7</v>
      </c>
      <c r="C14" s="108" t="s">
        <v>21</v>
      </c>
      <c r="D14" s="111" t="s">
        <v>153</v>
      </c>
      <c r="E14" s="241" t="s">
        <v>130</v>
      </c>
      <c r="F14" s="108" t="s">
        <v>220</v>
      </c>
      <c r="G14" s="108" t="s">
        <v>220</v>
      </c>
      <c r="H14" s="115">
        <v>288.39999999999998</v>
      </c>
    </row>
    <row r="15" spans="1:8" ht="14.25">
      <c r="A15" s="112" t="s">
        <v>154</v>
      </c>
      <c r="B15" s="108" t="s">
        <v>7</v>
      </c>
      <c r="C15" s="108" t="s">
        <v>21</v>
      </c>
      <c r="D15" s="111" t="s">
        <v>153</v>
      </c>
      <c r="E15" s="241" t="s">
        <v>133</v>
      </c>
      <c r="F15" s="108" t="s">
        <v>219</v>
      </c>
      <c r="G15" s="108" t="s">
        <v>219</v>
      </c>
      <c r="H15" s="115">
        <v>182.2</v>
      </c>
    </row>
    <row r="16" spans="1:8" ht="14.25">
      <c r="A16" s="112" t="s">
        <v>132</v>
      </c>
      <c r="B16" s="108" t="s">
        <v>7</v>
      </c>
      <c r="C16" s="108" t="s">
        <v>21</v>
      </c>
      <c r="D16" s="111" t="s">
        <v>153</v>
      </c>
      <c r="E16" s="241" t="s">
        <v>134</v>
      </c>
      <c r="F16" s="108"/>
      <c r="G16" s="108"/>
      <c r="H16" s="115"/>
    </row>
    <row r="17" spans="1:8" ht="15">
      <c r="A17" s="104" t="s">
        <v>24</v>
      </c>
      <c r="B17" s="105" t="s">
        <v>7</v>
      </c>
      <c r="C17" s="105" t="s">
        <v>98</v>
      </c>
      <c r="D17" s="105" t="s">
        <v>157</v>
      </c>
      <c r="E17" s="240" t="s">
        <v>10</v>
      </c>
      <c r="F17" s="262">
        <f>F18+F21+F24++F26</f>
        <v>309.82</v>
      </c>
      <c r="G17" s="262">
        <f>G18+G21+G24++G26</f>
        <v>317.82</v>
      </c>
      <c r="H17" s="117">
        <f>H18+H21+H24++H26</f>
        <v>325.71999999999997</v>
      </c>
    </row>
    <row r="18" spans="1:8" ht="14.25">
      <c r="A18" s="112" t="s">
        <v>109</v>
      </c>
      <c r="B18" s="108" t="s">
        <v>7</v>
      </c>
      <c r="C18" s="108" t="s">
        <v>98</v>
      </c>
      <c r="D18" s="111" t="s">
        <v>158</v>
      </c>
      <c r="E18" s="241" t="s">
        <v>10</v>
      </c>
      <c r="F18" s="258">
        <f>F19+F20</f>
        <v>201.10000000000002</v>
      </c>
      <c r="G18" s="258">
        <f>G19+G20</f>
        <v>209.10000000000002</v>
      </c>
      <c r="H18" s="109">
        <f>H19+H20</f>
        <v>217</v>
      </c>
    </row>
    <row r="19" spans="1:8" ht="42.75">
      <c r="A19" s="112" t="s">
        <v>152</v>
      </c>
      <c r="B19" s="108" t="s">
        <v>7</v>
      </c>
      <c r="C19" s="108" t="s">
        <v>98</v>
      </c>
      <c r="D19" s="111" t="s">
        <v>158</v>
      </c>
      <c r="E19" s="241" t="s">
        <v>130</v>
      </c>
      <c r="F19" s="258">
        <v>183.3</v>
      </c>
      <c r="G19" s="258">
        <v>191.3</v>
      </c>
      <c r="H19" s="109">
        <v>199.2</v>
      </c>
    </row>
    <row r="20" spans="1:8" ht="14.25">
      <c r="A20" s="112" t="s">
        <v>154</v>
      </c>
      <c r="B20" s="108" t="s">
        <v>7</v>
      </c>
      <c r="C20" s="108" t="s">
        <v>98</v>
      </c>
      <c r="D20" s="111" t="s">
        <v>158</v>
      </c>
      <c r="E20" s="241" t="s">
        <v>133</v>
      </c>
      <c r="F20" s="258">
        <v>17.8</v>
      </c>
      <c r="G20" s="258">
        <v>17.8</v>
      </c>
      <c r="H20" s="109">
        <v>17.8</v>
      </c>
    </row>
    <row r="21" spans="1:8" ht="14.25">
      <c r="A21" s="116" t="s">
        <v>100</v>
      </c>
      <c r="B21" s="108" t="s">
        <v>7</v>
      </c>
      <c r="C21" s="108" t="s">
        <v>98</v>
      </c>
      <c r="D21" s="108" t="s">
        <v>159</v>
      </c>
      <c r="E21" s="241" t="s">
        <v>10</v>
      </c>
      <c r="F21" s="261">
        <v>100.32</v>
      </c>
      <c r="G21" s="261">
        <v>100.32</v>
      </c>
      <c r="H21" s="115">
        <v>100.32</v>
      </c>
    </row>
    <row r="22" spans="1:8" ht="14.25">
      <c r="A22" s="112" t="s">
        <v>132</v>
      </c>
      <c r="B22" s="108" t="s">
        <v>7</v>
      </c>
      <c r="C22" s="108" t="s">
        <v>98</v>
      </c>
      <c r="D22" s="108" t="s">
        <v>159</v>
      </c>
      <c r="E22" s="241" t="s">
        <v>134</v>
      </c>
      <c r="F22" s="261"/>
      <c r="G22" s="261"/>
      <c r="H22" s="115"/>
    </row>
    <row r="23" spans="1:8" ht="14.25">
      <c r="A23" s="122" t="s">
        <v>160</v>
      </c>
      <c r="B23" s="108" t="s">
        <v>7</v>
      </c>
      <c r="C23" s="108" t="s">
        <v>98</v>
      </c>
      <c r="D23" s="108" t="s">
        <v>161</v>
      </c>
      <c r="E23" s="241" t="s">
        <v>10</v>
      </c>
      <c r="F23" s="258">
        <f>F24+F25</f>
        <v>0</v>
      </c>
      <c r="G23" s="258">
        <f>G24+G25</f>
        <v>0</v>
      </c>
      <c r="H23" s="109">
        <f>H24+H25</f>
        <v>0</v>
      </c>
    </row>
    <row r="24" spans="1:8" ht="42.75">
      <c r="A24" s="112" t="s">
        <v>152</v>
      </c>
      <c r="B24" s="108" t="s">
        <v>7</v>
      </c>
      <c r="C24" s="108" t="s">
        <v>98</v>
      </c>
      <c r="D24" s="108" t="s">
        <v>161</v>
      </c>
      <c r="E24" s="241" t="s">
        <v>130</v>
      </c>
      <c r="F24" s="108"/>
      <c r="G24" s="108"/>
      <c r="H24" s="109"/>
    </row>
    <row r="25" spans="1:8" ht="14.25">
      <c r="A25" s="112" t="s">
        <v>154</v>
      </c>
      <c r="B25" s="108" t="s">
        <v>7</v>
      </c>
      <c r="C25" s="108" t="s">
        <v>98</v>
      </c>
      <c r="D25" s="108" t="s">
        <v>161</v>
      </c>
      <c r="E25" s="241" t="s">
        <v>133</v>
      </c>
      <c r="F25" s="108"/>
      <c r="G25" s="108"/>
      <c r="H25" s="109"/>
    </row>
    <row r="26" spans="1:8" ht="14.25">
      <c r="A26" s="110" t="s">
        <v>162</v>
      </c>
      <c r="B26" s="108" t="s">
        <v>7</v>
      </c>
      <c r="C26" s="108" t="s">
        <v>98</v>
      </c>
      <c r="D26" s="108" t="s">
        <v>163</v>
      </c>
      <c r="E26" s="241" t="s">
        <v>10</v>
      </c>
      <c r="F26" s="261">
        <v>8.4</v>
      </c>
      <c r="G26" s="261">
        <v>8.4</v>
      </c>
      <c r="H26" s="115">
        <v>8.4</v>
      </c>
    </row>
    <row r="27" spans="1:8" ht="14.25">
      <c r="A27" s="112" t="s">
        <v>154</v>
      </c>
      <c r="B27" s="108" t="s">
        <v>7</v>
      </c>
      <c r="C27" s="108" t="s">
        <v>98</v>
      </c>
      <c r="D27" s="108" t="s">
        <v>163</v>
      </c>
      <c r="E27" s="241" t="s">
        <v>133</v>
      </c>
      <c r="F27" s="108"/>
      <c r="G27" s="108"/>
      <c r="H27" s="123"/>
    </row>
    <row r="28" spans="1:8" ht="15">
      <c r="A28" s="125" t="s">
        <v>164</v>
      </c>
      <c r="B28" s="126" t="s">
        <v>12</v>
      </c>
      <c r="C28" s="126" t="s">
        <v>8</v>
      </c>
      <c r="D28" s="126" t="s">
        <v>165</v>
      </c>
      <c r="E28" s="239" t="s">
        <v>10</v>
      </c>
      <c r="F28" s="263">
        <f t="shared" ref="F28:G30" si="2">F29</f>
        <v>62.4</v>
      </c>
      <c r="G28" s="263">
        <f t="shared" si="2"/>
        <v>62.4</v>
      </c>
      <c r="H28" s="127">
        <f>H29</f>
        <v>62.4</v>
      </c>
    </row>
    <row r="29" spans="1:8" ht="15">
      <c r="A29" s="128" t="s">
        <v>166</v>
      </c>
      <c r="B29" s="105" t="s">
        <v>12</v>
      </c>
      <c r="C29" s="105" t="s">
        <v>18</v>
      </c>
      <c r="D29" s="105" t="s">
        <v>165</v>
      </c>
      <c r="E29" s="240" t="s">
        <v>10</v>
      </c>
      <c r="F29" s="261">
        <f t="shared" si="2"/>
        <v>62.4</v>
      </c>
      <c r="G29" s="261">
        <f t="shared" si="2"/>
        <v>62.4</v>
      </c>
      <c r="H29" s="115">
        <f>H30</f>
        <v>62.4</v>
      </c>
    </row>
    <row r="30" spans="1:8" ht="14.25">
      <c r="A30" s="124" t="s">
        <v>144</v>
      </c>
      <c r="B30" s="108" t="s">
        <v>12</v>
      </c>
      <c r="C30" s="108" t="s">
        <v>18</v>
      </c>
      <c r="D30" s="108" t="s">
        <v>167</v>
      </c>
      <c r="E30" s="241" t="s">
        <v>10</v>
      </c>
      <c r="F30" s="261">
        <f t="shared" si="2"/>
        <v>62.4</v>
      </c>
      <c r="G30" s="261">
        <f t="shared" si="2"/>
        <v>62.4</v>
      </c>
      <c r="H30" s="115">
        <f>H31</f>
        <v>62.4</v>
      </c>
    </row>
    <row r="31" spans="1:8" ht="28.5">
      <c r="A31" s="129" t="s">
        <v>93</v>
      </c>
      <c r="B31" s="108" t="s">
        <v>12</v>
      </c>
      <c r="C31" s="108" t="s">
        <v>18</v>
      </c>
      <c r="D31" s="108" t="s">
        <v>168</v>
      </c>
      <c r="E31" s="241" t="s">
        <v>10</v>
      </c>
      <c r="F31" s="261">
        <f>F32+F33</f>
        <v>62.4</v>
      </c>
      <c r="G31" s="261">
        <f>G32+G33</f>
        <v>62.4</v>
      </c>
      <c r="H31" s="115">
        <f>H32+H33</f>
        <v>62.4</v>
      </c>
    </row>
    <row r="32" spans="1:8" ht="42.75">
      <c r="A32" s="112" t="s">
        <v>152</v>
      </c>
      <c r="B32" s="108" t="s">
        <v>12</v>
      </c>
      <c r="C32" s="108" t="s">
        <v>18</v>
      </c>
      <c r="D32" s="108" t="s">
        <v>168</v>
      </c>
      <c r="E32" s="241" t="s">
        <v>130</v>
      </c>
      <c r="F32" s="261">
        <v>34.299999999999997</v>
      </c>
      <c r="G32" s="261">
        <v>34.299999999999997</v>
      </c>
      <c r="H32" s="115">
        <v>34.299999999999997</v>
      </c>
    </row>
    <row r="33" spans="1:8" ht="14.25">
      <c r="A33" s="112" t="s">
        <v>154</v>
      </c>
      <c r="B33" s="108" t="s">
        <v>12</v>
      </c>
      <c r="C33" s="108" t="s">
        <v>18</v>
      </c>
      <c r="D33" s="108" t="s">
        <v>168</v>
      </c>
      <c r="E33" s="241" t="s">
        <v>133</v>
      </c>
      <c r="F33" s="261">
        <v>28.1</v>
      </c>
      <c r="G33" s="261">
        <v>28.1</v>
      </c>
      <c r="H33" s="115">
        <v>28.1</v>
      </c>
    </row>
    <row r="34" spans="1:8" ht="15">
      <c r="A34" s="130" t="s">
        <v>101</v>
      </c>
      <c r="B34" s="131" t="s">
        <v>21</v>
      </c>
      <c r="C34" s="131" t="s">
        <v>8</v>
      </c>
      <c r="D34" s="132" t="s">
        <v>165</v>
      </c>
      <c r="E34" s="242" t="s">
        <v>10</v>
      </c>
      <c r="F34" s="264">
        <f>F39+F44+F35</f>
        <v>0</v>
      </c>
      <c r="G34" s="264">
        <f>G39+G44+G35</f>
        <v>0</v>
      </c>
      <c r="H34" s="322">
        <f>H39+H44+H35</f>
        <v>0</v>
      </c>
    </row>
    <row r="35" spans="1:8" ht="15">
      <c r="A35" s="145" t="s">
        <v>201</v>
      </c>
      <c r="B35" s="146" t="s">
        <v>21</v>
      </c>
      <c r="C35" s="146" t="s">
        <v>200</v>
      </c>
      <c r="D35" s="141" t="s">
        <v>165</v>
      </c>
      <c r="E35" s="144" t="s">
        <v>10</v>
      </c>
      <c r="F35" s="288">
        <f>F36</f>
        <v>0</v>
      </c>
      <c r="G35" s="288">
        <f>G36</f>
        <v>0</v>
      </c>
      <c r="H35" s="176">
        <f>H36</f>
        <v>0</v>
      </c>
    </row>
    <row r="36" spans="1:8" ht="15">
      <c r="A36" s="150" t="s">
        <v>206</v>
      </c>
      <c r="B36" s="149" t="s">
        <v>21</v>
      </c>
      <c r="C36" s="149" t="s">
        <v>200</v>
      </c>
      <c r="D36" s="142" t="s">
        <v>205</v>
      </c>
      <c r="E36" s="138" t="s">
        <v>10</v>
      </c>
      <c r="F36" s="288">
        <f>F37+F38</f>
        <v>0</v>
      </c>
      <c r="G36" s="288">
        <f>G37+G38</f>
        <v>0</v>
      </c>
      <c r="H36" s="176">
        <f>H37+H38</f>
        <v>0</v>
      </c>
    </row>
    <row r="37" spans="1:8" ht="15">
      <c r="A37" s="137" t="s">
        <v>131</v>
      </c>
      <c r="B37" s="149" t="s">
        <v>21</v>
      </c>
      <c r="C37" s="149" t="s">
        <v>200</v>
      </c>
      <c r="D37" s="142" t="s">
        <v>205</v>
      </c>
      <c r="E37" s="138" t="s">
        <v>133</v>
      </c>
      <c r="F37" s="288"/>
      <c r="G37" s="288"/>
      <c r="H37" s="176"/>
    </row>
    <row r="38" spans="1:8" ht="15">
      <c r="A38" s="137" t="s">
        <v>132</v>
      </c>
      <c r="B38" s="149" t="s">
        <v>21</v>
      </c>
      <c r="C38" s="149" t="s">
        <v>200</v>
      </c>
      <c r="D38" s="142" t="s">
        <v>205</v>
      </c>
      <c r="E38" s="138" t="s">
        <v>134</v>
      </c>
      <c r="F38" s="288"/>
      <c r="G38" s="288"/>
      <c r="H38" s="176"/>
    </row>
    <row r="39" spans="1:8" ht="15">
      <c r="A39" s="145" t="s">
        <v>181</v>
      </c>
      <c r="B39" s="146" t="s">
        <v>21</v>
      </c>
      <c r="C39" s="146" t="s">
        <v>182</v>
      </c>
      <c r="D39" s="105" t="s">
        <v>165</v>
      </c>
      <c r="E39" s="243" t="s">
        <v>10</v>
      </c>
      <c r="F39" s="265">
        <f t="shared" ref="F39:H40" si="3">F40</f>
        <v>0</v>
      </c>
      <c r="G39" s="265">
        <f t="shared" si="3"/>
        <v>0</v>
      </c>
      <c r="H39" s="163">
        <f t="shared" si="3"/>
        <v>0</v>
      </c>
    </row>
    <row r="40" spans="1:8" ht="15">
      <c r="A40" s="124" t="s">
        <v>144</v>
      </c>
      <c r="B40" s="108" t="s">
        <v>21</v>
      </c>
      <c r="C40" s="108" t="s">
        <v>182</v>
      </c>
      <c r="D40" s="108" t="s">
        <v>167</v>
      </c>
      <c r="E40" s="241" t="s">
        <v>10</v>
      </c>
      <c r="F40" s="265">
        <f t="shared" si="3"/>
        <v>0</v>
      </c>
      <c r="G40" s="265">
        <f t="shared" si="3"/>
        <v>0</v>
      </c>
      <c r="H40" s="163">
        <f t="shared" si="3"/>
        <v>0</v>
      </c>
    </row>
    <row r="41" spans="1:8" ht="28.5">
      <c r="A41" s="150" t="s">
        <v>184</v>
      </c>
      <c r="B41" s="149" t="s">
        <v>21</v>
      </c>
      <c r="C41" s="149" t="s">
        <v>182</v>
      </c>
      <c r="D41" s="138" t="s">
        <v>183</v>
      </c>
      <c r="E41" s="244" t="s">
        <v>10</v>
      </c>
      <c r="F41" s="265">
        <f>F42+F43</f>
        <v>0</v>
      </c>
      <c r="G41" s="265">
        <f>G42+G43</f>
        <v>0</v>
      </c>
      <c r="H41" s="163">
        <f>H42+H43</f>
        <v>0</v>
      </c>
    </row>
    <row r="42" spans="1:8" ht="15">
      <c r="A42" s="137" t="s">
        <v>131</v>
      </c>
      <c r="B42" s="149" t="s">
        <v>21</v>
      </c>
      <c r="C42" s="149" t="s">
        <v>182</v>
      </c>
      <c r="D42" s="138" t="s">
        <v>183</v>
      </c>
      <c r="E42" s="244" t="s">
        <v>133</v>
      </c>
      <c r="F42" s="265"/>
      <c r="G42" s="265"/>
      <c r="H42" s="163"/>
    </row>
    <row r="43" spans="1:8" ht="15">
      <c r="A43" s="137" t="s">
        <v>132</v>
      </c>
      <c r="B43" s="149" t="s">
        <v>21</v>
      </c>
      <c r="C43" s="149" t="s">
        <v>182</v>
      </c>
      <c r="D43" s="138" t="s">
        <v>183</v>
      </c>
      <c r="E43" s="244" t="s">
        <v>134</v>
      </c>
      <c r="F43" s="265"/>
      <c r="G43" s="265"/>
      <c r="H43" s="163"/>
    </row>
    <row r="44" spans="1:8" ht="15">
      <c r="A44" s="147" t="s">
        <v>102</v>
      </c>
      <c r="B44" s="148" t="s">
        <v>21</v>
      </c>
      <c r="C44" s="148" t="s">
        <v>110</v>
      </c>
      <c r="D44" s="144" t="s">
        <v>165</v>
      </c>
      <c r="E44" s="243" t="s">
        <v>10</v>
      </c>
      <c r="F44" s="266">
        <f>F46</f>
        <v>0</v>
      </c>
      <c r="G44" s="266">
        <f>G46</f>
        <v>0</v>
      </c>
      <c r="H44" s="164">
        <f>H46</f>
        <v>0</v>
      </c>
    </row>
    <row r="45" spans="1:8" ht="14.25">
      <c r="A45" s="124" t="s">
        <v>144</v>
      </c>
      <c r="B45" s="108" t="s">
        <v>21</v>
      </c>
      <c r="C45" s="108" t="s">
        <v>110</v>
      </c>
      <c r="D45" s="108" t="s">
        <v>167</v>
      </c>
      <c r="E45" s="241" t="s">
        <v>10</v>
      </c>
      <c r="F45" s="261">
        <f>F46</f>
        <v>0</v>
      </c>
      <c r="G45" s="261">
        <f>G46</f>
        <v>0</v>
      </c>
      <c r="H45" s="115">
        <f>H46</f>
        <v>0</v>
      </c>
    </row>
    <row r="46" spans="1:8" ht="14.25">
      <c r="A46" s="136" t="s">
        <v>113</v>
      </c>
      <c r="B46" s="134" t="s">
        <v>21</v>
      </c>
      <c r="C46" s="134" t="s">
        <v>110</v>
      </c>
      <c r="D46" s="135" t="s">
        <v>169</v>
      </c>
      <c r="E46" s="245" t="s">
        <v>10</v>
      </c>
      <c r="F46" s="267">
        <f t="shared" ref="F46:H47" si="4">F47</f>
        <v>0</v>
      </c>
      <c r="G46" s="267">
        <f t="shared" si="4"/>
        <v>0</v>
      </c>
      <c r="H46" s="165">
        <f t="shared" si="4"/>
        <v>0</v>
      </c>
    </row>
    <row r="47" spans="1:8" ht="14.25">
      <c r="A47" s="136" t="s">
        <v>114</v>
      </c>
      <c r="B47" s="134" t="s">
        <v>21</v>
      </c>
      <c r="C47" s="134" t="s">
        <v>110</v>
      </c>
      <c r="D47" s="135" t="s">
        <v>170</v>
      </c>
      <c r="E47" s="245" t="s">
        <v>10</v>
      </c>
      <c r="F47" s="267">
        <f t="shared" si="4"/>
        <v>0</v>
      </c>
      <c r="G47" s="267">
        <f t="shared" si="4"/>
        <v>0</v>
      </c>
      <c r="H47" s="165">
        <f t="shared" si="4"/>
        <v>0</v>
      </c>
    </row>
    <row r="48" spans="1:8" ht="14.25">
      <c r="A48" s="137" t="s">
        <v>131</v>
      </c>
      <c r="B48" s="134" t="s">
        <v>103</v>
      </c>
      <c r="C48" s="134" t="s">
        <v>110</v>
      </c>
      <c r="D48" s="135" t="s">
        <v>170</v>
      </c>
      <c r="E48" s="245" t="s">
        <v>133</v>
      </c>
      <c r="F48" s="267"/>
      <c r="G48" s="267"/>
      <c r="H48" s="165"/>
    </row>
    <row r="49" spans="1:8" ht="15">
      <c r="A49" s="139" t="s">
        <v>31</v>
      </c>
      <c r="B49" s="126" t="s">
        <v>23</v>
      </c>
      <c r="C49" s="126" t="s">
        <v>8</v>
      </c>
      <c r="D49" s="132" t="s">
        <v>165</v>
      </c>
      <c r="E49" s="239" t="s">
        <v>10</v>
      </c>
      <c r="F49" s="268">
        <f>F50+F58+F63</f>
        <v>345.8</v>
      </c>
      <c r="G49" s="268">
        <f>G50+G58+G63</f>
        <v>346</v>
      </c>
      <c r="H49" s="166">
        <f>H50+H58+H63</f>
        <v>351.3</v>
      </c>
    </row>
    <row r="50" spans="1:8" ht="15">
      <c r="A50" s="140" t="s">
        <v>117</v>
      </c>
      <c r="B50" s="141" t="s">
        <v>23</v>
      </c>
      <c r="C50" s="141" t="s">
        <v>7</v>
      </c>
      <c r="D50" s="138" t="s">
        <v>165</v>
      </c>
      <c r="E50" s="246" t="s">
        <v>10</v>
      </c>
      <c r="F50" s="269">
        <f>F51</f>
        <v>0</v>
      </c>
      <c r="G50" s="269">
        <f>G51</f>
        <v>0</v>
      </c>
      <c r="H50" s="167">
        <f>H51</f>
        <v>0</v>
      </c>
    </row>
    <row r="51" spans="1:8" ht="14.25">
      <c r="A51" s="124" t="s">
        <v>144</v>
      </c>
      <c r="B51" s="108" t="s">
        <v>23</v>
      </c>
      <c r="C51" s="108" t="s">
        <v>7</v>
      </c>
      <c r="D51" s="108" t="s">
        <v>167</v>
      </c>
      <c r="E51" s="241" t="s">
        <v>10</v>
      </c>
      <c r="F51" s="261">
        <f>F52+F55</f>
        <v>0</v>
      </c>
      <c r="G51" s="261">
        <f>G52+G55</f>
        <v>0</v>
      </c>
      <c r="H51" s="115">
        <f>H52+H55</f>
        <v>0</v>
      </c>
    </row>
    <row r="52" spans="1:8" ht="28.5">
      <c r="A52" s="122" t="s">
        <v>116</v>
      </c>
      <c r="B52" s="142" t="s">
        <v>104</v>
      </c>
      <c r="C52" s="142" t="s">
        <v>16</v>
      </c>
      <c r="D52" s="142" t="s">
        <v>171</v>
      </c>
      <c r="E52" s="247" t="s">
        <v>10</v>
      </c>
      <c r="F52" s="270">
        <f>F53+F54</f>
        <v>0</v>
      </c>
      <c r="G52" s="270">
        <f>G53+G54</f>
        <v>0</v>
      </c>
      <c r="H52" s="175">
        <f>H53+H54</f>
        <v>0</v>
      </c>
    </row>
    <row r="53" spans="1:8" ht="14.25">
      <c r="A53" s="137" t="s">
        <v>131</v>
      </c>
      <c r="B53" s="142" t="s">
        <v>104</v>
      </c>
      <c r="C53" s="142" t="s">
        <v>16</v>
      </c>
      <c r="D53" s="142" t="s">
        <v>172</v>
      </c>
      <c r="E53" s="247" t="s">
        <v>133</v>
      </c>
      <c r="F53" s="270"/>
      <c r="G53" s="270"/>
      <c r="H53" s="175"/>
    </row>
    <row r="54" spans="1:8" ht="14.25">
      <c r="A54" s="137" t="s">
        <v>132</v>
      </c>
      <c r="B54" s="142" t="s">
        <v>104</v>
      </c>
      <c r="C54" s="142" t="s">
        <v>16</v>
      </c>
      <c r="D54" s="142" t="s">
        <v>172</v>
      </c>
      <c r="E54" s="247" t="s">
        <v>134</v>
      </c>
      <c r="F54" s="270"/>
      <c r="G54" s="270"/>
      <c r="H54" s="175"/>
    </row>
    <row r="55" spans="1:8" ht="14.25">
      <c r="A55" s="136" t="s">
        <v>119</v>
      </c>
      <c r="B55" s="142" t="s">
        <v>23</v>
      </c>
      <c r="C55" s="142" t="s">
        <v>7</v>
      </c>
      <c r="D55" s="142" t="s">
        <v>171</v>
      </c>
      <c r="E55" s="247" t="s">
        <v>10</v>
      </c>
      <c r="F55" s="270">
        <f>F56+F57</f>
        <v>0</v>
      </c>
      <c r="G55" s="270">
        <f>G56+G57</f>
        <v>0</v>
      </c>
      <c r="H55" s="175">
        <f>H56+H57</f>
        <v>0</v>
      </c>
    </row>
    <row r="56" spans="1:8" ht="14.25">
      <c r="A56" s="137" t="s">
        <v>131</v>
      </c>
      <c r="B56" s="142" t="s">
        <v>23</v>
      </c>
      <c r="C56" s="142" t="s">
        <v>7</v>
      </c>
      <c r="D56" s="142" t="s">
        <v>173</v>
      </c>
      <c r="E56" s="247" t="s">
        <v>133</v>
      </c>
      <c r="F56" s="270"/>
      <c r="G56" s="270"/>
      <c r="H56" s="175"/>
    </row>
    <row r="57" spans="1:8" ht="14.25">
      <c r="A57" s="137" t="s">
        <v>132</v>
      </c>
      <c r="B57" s="142" t="s">
        <v>23</v>
      </c>
      <c r="C57" s="142" t="s">
        <v>7</v>
      </c>
      <c r="D57" s="142" t="s">
        <v>173</v>
      </c>
      <c r="E57" s="247" t="s">
        <v>134</v>
      </c>
      <c r="F57" s="270"/>
      <c r="G57" s="270"/>
      <c r="H57" s="175"/>
    </row>
    <row r="58" spans="1:8" ht="15">
      <c r="A58" s="143" t="s">
        <v>41</v>
      </c>
      <c r="B58" s="105" t="s">
        <v>23</v>
      </c>
      <c r="C58" s="105" t="s">
        <v>12</v>
      </c>
      <c r="D58" s="144" t="s">
        <v>165</v>
      </c>
      <c r="E58" s="240" t="s">
        <v>10</v>
      </c>
      <c r="F58" s="271">
        <f>F60</f>
        <v>0</v>
      </c>
      <c r="G58" s="271">
        <f>G60</f>
        <v>0</v>
      </c>
      <c r="H58" s="168">
        <f>H60</f>
        <v>0</v>
      </c>
    </row>
    <row r="59" spans="1:8" ht="14.25">
      <c r="A59" s="124" t="s">
        <v>144</v>
      </c>
      <c r="B59" s="108" t="s">
        <v>23</v>
      </c>
      <c r="C59" s="108" t="s">
        <v>12</v>
      </c>
      <c r="D59" s="108" t="s">
        <v>167</v>
      </c>
      <c r="E59" s="241" t="s">
        <v>10</v>
      </c>
      <c r="F59" s="261">
        <f>F60</f>
        <v>0</v>
      </c>
      <c r="G59" s="261">
        <f>G60</f>
        <v>0</v>
      </c>
      <c r="H59" s="115">
        <f>H60</f>
        <v>0</v>
      </c>
    </row>
    <row r="60" spans="1:8" ht="14.25">
      <c r="A60" s="136" t="s">
        <v>43</v>
      </c>
      <c r="B60" s="108" t="s">
        <v>23</v>
      </c>
      <c r="C60" s="108" t="s">
        <v>12</v>
      </c>
      <c r="D60" s="108" t="s">
        <v>174</v>
      </c>
      <c r="E60" s="241" t="s">
        <v>10</v>
      </c>
      <c r="F60" s="272">
        <f>F61+F62</f>
        <v>0</v>
      </c>
      <c r="G60" s="272">
        <f>G61+G62</f>
        <v>0</v>
      </c>
      <c r="H60" s="169">
        <f>H61+H62</f>
        <v>0</v>
      </c>
    </row>
    <row r="61" spans="1:8" ht="14.25">
      <c r="A61" s="137" t="s">
        <v>131</v>
      </c>
      <c r="B61" s="108" t="s">
        <v>23</v>
      </c>
      <c r="C61" s="108" t="s">
        <v>12</v>
      </c>
      <c r="D61" s="108" t="s">
        <v>174</v>
      </c>
      <c r="E61" s="241" t="s">
        <v>133</v>
      </c>
      <c r="F61" s="272"/>
      <c r="G61" s="272"/>
      <c r="H61" s="169"/>
    </row>
    <row r="62" spans="1:8" ht="14.25">
      <c r="A62" s="137" t="s">
        <v>132</v>
      </c>
      <c r="B62" s="108" t="s">
        <v>23</v>
      </c>
      <c r="C62" s="108" t="s">
        <v>12</v>
      </c>
      <c r="D62" s="108" t="s">
        <v>174</v>
      </c>
      <c r="E62" s="241" t="s">
        <v>134</v>
      </c>
      <c r="F62" s="272"/>
      <c r="G62" s="272"/>
      <c r="H62" s="169"/>
    </row>
    <row r="63" spans="1:8" ht="15">
      <c r="A63" s="143" t="s">
        <v>44</v>
      </c>
      <c r="B63" s="105" t="s">
        <v>23</v>
      </c>
      <c r="C63" s="105" t="s">
        <v>18</v>
      </c>
      <c r="D63" s="144" t="s">
        <v>165</v>
      </c>
      <c r="E63" s="240" t="s">
        <v>10</v>
      </c>
      <c r="F63" s="271">
        <f>F64</f>
        <v>345.8</v>
      </c>
      <c r="G63" s="271">
        <f>G64</f>
        <v>346</v>
      </c>
      <c r="H63" s="168">
        <f>H64</f>
        <v>351.3</v>
      </c>
    </row>
    <row r="64" spans="1:8" ht="14.25">
      <c r="A64" s="124" t="s">
        <v>144</v>
      </c>
      <c r="B64" s="108" t="s">
        <v>23</v>
      </c>
      <c r="C64" s="108" t="s">
        <v>18</v>
      </c>
      <c r="D64" s="108" t="s">
        <v>167</v>
      </c>
      <c r="E64" s="241" t="s">
        <v>10</v>
      </c>
      <c r="F64" s="272">
        <f>F65+F68+F71+F74++F77+F80+F83</f>
        <v>345.8</v>
      </c>
      <c r="G64" s="272">
        <f>G65+G68+G71+G74++G77+G80+G83</f>
        <v>346</v>
      </c>
      <c r="H64" s="169">
        <f>H65+H68+H71+H74++H77+H80+H83</f>
        <v>351.3</v>
      </c>
    </row>
    <row r="65" spans="1:8" ht="14.25">
      <c r="A65" s="136" t="s">
        <v>46</v>
      </c>
      <c r="B65" s="108" t="s">
        <v>23</v>
      </c>
      <c r="C65" s="108" t="s">
        <v>18</v>
      </c>
      <c r="D65" s="108" t="s">
        <v>175</v>
      </c>
      <c r="E65" s="241" t="s">
        <v>10</v>
      </c>
      <c r="F65" s="272">
        <v>290.5</v>
      </c>
      <c r="G65" s="272">
        <v>296</v>
      </c>
      <c r="H65" s="169">
        <v>301.3</v>
      </c>
    </row>
    <row r="66" spans="1:8" ht="14.25">
      <c r="A66" s="137" t="s">
        <v>131</v>
      </c>
      <c r="B66" s="108" t="s">
        <v>23</v>
      </c>
      <c r="C66" s="108" t="s">
        <v>18</v>
      </c>
      <c r="D66" s="108" t="s">
        <v>175</v>
      </c>
      <c r="E66" s="241" t="s">
        <v>133</v>
      </c>
      <c r="F66" s="272"/>
      <c r="G66" s="272"/>
      <c r="H66" s="169"/>
    </row>
    <row r="67" spans="1:8" ht="14.25">
      <c r="A67" s="137" t="s">
        <v>132</v>
      </c>
      <c r="B67" s="108" t="s">
        <v>23</v>
      </c>
      <c r="C67" s="108" t="s">
        <v>18</v>
      </c>
      <c r="D67" s="108" t="s">
        <v>175</v>
      </c>
      <c r="E67" s="241" t="s">
        <v>134</v>
      </c>
      <c r="F67" s="272"/>
      <c r="G67" s="272"/>
      <c r="H67" s="169"/>
    </row>
    <row r="68" spans="1:8" ht="14.25">
      <c r="A68" s="136" t="s">
        <v>124</v>
      </c>
      <c r="B68" s="108" t="s">
        <v>23</v>
      </c>
      <c r="C68" s="108" t="s">
        <v>18</v>
      </c>
      <c r="D68" s="108" t="s">
        <v>176</v>
      </c>
      <c r="E68" s="241" t="s">
        <v>10</v>
      </c>
      <c r="F68" s="272">
        <f>F69+F70</f>
        <v>0</v>
      </c>
      <c r="G68" s="272">
        <f>G69+G70</f>
        <v>0</v>
      </c>
      <c r="H68" s="169">
        <f>H69+H70</f>
        <v>0</v>
      </c>
    </row>
    <row r="69" spans="1:8" ht="14.25">
      <c r="A69" s="137" t="s">
        <v>131</v>
      </c>
      <c r="B69" s="108" t="s">
        <v>23</v>
      </c>
      <c r="C69" s="108" t="s">
        <v>18</v>
      </c>
      <c r="D69" s="108" t="s">
        <v>176</v>
      </c>
      <c r="E69" s="241" t="s">
        <v>133</v>
      </c>
      <c r="F69" s="272"/>
      <c r="G69" s="272"/>
      <c r="H69" s="169"/>
    </row>
    <row r="70" spans="1:8" ht="14.25">
      <c r="A70" s="137" t="s">
        <v>132</v>
      </c>
      <c r="B70" s="108" t="s">
        <v>23</v>
      </c>
      <c r="C70" s="108" t="s">
        <v>18</v>
      </c>
      <c r="D70" s="108" t="s">
        <v>176</v>
      </c>
      <c r="E70" s="241" t="s">
        <v>134</v>
      </c>
      <c r="F70" s="272"/>
      <c r="G70" s="272"/>
      <c r="H70" s="169"/>
    </row>
    <row r="71" spans="1:8" ht="14.25">
      <c r="A71" s="136" t="s">
        <v>125</v>
      </c>
      <c r="B71" s="108" t="s">
        <v>23</v>
      </c>
      <c r="C71" s="108" t="s">
        <v>18</v>
      </c>
      <c r="D71" s="108" t="s">
        <v>177</v>
      </c>
      <c r="E71" s="241" t="s">
        <v>10</v>
      </c>
      <c r="F71" s="272">
        <f>F72+F73</f>
        <v>0</v>
      </c>
      <c r="G71" s="272">
        <f>G72+G73</f>
        <v>0</v>
      </c>
      <c r="H71" s="169">
        <f>H72+H73</f>
        <v>0</v>
      </c>
    </row>
    <row r="72" spans="1:8" ht="14.25">
      <c r="A72" s="137" t="s">
        <v>131</v>
      </c>
      <c r="B72" s="108" t="s">
        <v>23</v>
      </c>
      <c r="C72" s="108" t="s">
        <v>18</v>
      </c>
      <c r="D72" s="108" t="s">
        <v>177</v>
      </c>
      <c r="E72" s="241" t="s">
        <v>133</v>
      </c>
      <c r="F72" s="272"/>
      <c r="G72" s="272"/>
      <c r="H72" s="169"/>
    </row>
    <row r="73" spans="1:8" ht="14.25">
      <c r="A73" s="137" t="s">
        <v>132</v>
      </c>
      <c r="B73" s="108" t="s">
        <v>23</v>
      </c>
      <c r="C73" s="108" t="s">
        <v>18</v>
      </c>
      <c r="D73" s="108" t="s">
        <v>177</v>
      </c>
      <c r="E73" s="241" t="s">
        <v>134</v>
      </c>
      <c r="F73" s="272"/>
      <c r="G73" s="272"/>
      <c r="H73" s="169"/>
    </row>
    <row r="74" spans="1:8" ht="14.25">
      <c r="A74" s="136" t="s">
        <v>127</v>
      </c>
      <c r="B74" s="108" t="s">
        <v>23</v>
      </c>
      <c r="C74" s="108" t="s">
        <v>18</v>
      </c>
      <c r="D74" s="108" t="s">
        <v>178</v>
      </c>
      <c r="E74" s="241" t="s">
        <v>10</v>
      </c>
      <c r="F74" s="272">
        <v>55.3</v>
      </c>
      <c r="G74" s="272">
        <v>50</v>
      </c>
      <c r="H74" s="169">
        <v>50</v>
      </c>
    </row>
    <row r="75" spans="1:8" ht="14.25">
      <c r="A75" s="137" t="s">
        <v>131</v>
      </c>
      <c r="B75" s="108" t="s">
        <v>23</v>
      </c>
      <c r="C75" s="108" t="s">
        <v>18</v>
      </c>
      <c r="D75" s="108" t="s">
        <v>178</v>
      </c>
      <c r="E75" s="241" t="s">
        <v>133</v>
      </c>
      <c r="F75" s="272"/>
      <c r="G75" s="272"/>
      <c r="H75" s="169"/>
    </row>
    <row r="76" spans="1:8" ht="14.25">
      <c r="A76" s="137" t="s">
        <v>132</v>
      </c>
      <c r="B76" s="108" t="s">
        <v>23</v>
      </c>
      <c r="C76" s="108" t="s">
        <v>18</v>
      </c>
      <c r="D76" s="108" t="s">
        <v>178</v>
      </c>
      <c r="E76" s="241" t="s">
        <v>134</v>
      </c>
      <c r="F76" s="272"/>
      <c r="G76" s="272"/>
      <c r="H76" s="169"/>
    </row>
    <row r="77" spans="1:8" ht="14.25">
      <c r="A77" s="136" t="s">
        <v>179</v>
      </c>
      <c r="B77" s="108" t="s">
        <v>23</v>
      </c>
      <c r="C77" s="108" t="s">
        <v>18</v>
      </c>
      <c r="D77" s="108" t="s">
        <v>180</v>
      </c>
      <c r="E77" s="241" t="s">
        <v>10</v>
      </c>
      <c r="F77" s="272">
        <f>F78+F79</f>
        <v>0</v>
      </c>
      <c r="G77" s="272">
        <f>G78+G79</f>
        <v>0</v>
      </c>
      <c r="H77" s="169">
        <f>H78+H79</f>
        <v>0</v>
      </c>
    </row>
    <row r="78" spans="1:8" ht="14.25">
      <c r="A78" s="137" t="s">
        <v>131</v>
      </c>
      <c r="B78" s="108" t="s">
        <v>23</v>
      </c>
      <c r="C78" s="108" t="s">
        <v>18</v>
      </c>
      <c r="D78" s="108" t="s">
        <v>180</v>
      </c>
      <c r="E78" s="241" t="s">
        <v>133</v>
      </c>
      <c r="F78" s="272"/>
      <c r="G78" s="272"/>
      <c r="H78" s="169"/>
    </row>
    <row r="79" spans="1:8" ht="14.25">
      <c r="A79" s="137" t="s">
        <v>132</v>
      </c>
      <c r="B79" s="108" t="s">
        <v>23</v>
      </c>
      <c r="C79" s="108" t="s">
        <v>18</v>
      </c>
      <c r="D79" s="108" t="s">
        <v>180</v>
      </c>
      <c r="E79" s="241" t="s">
        <v>134</v>
      </c>
      <c r="F79" s="272"/>
      <c r="G79" s="272"/>
      <c r="H79" s="169"/>
    </row>
    <row r="80" spans="1:8" ht="14.25">
      <c r="A80" s="136" t="s">
        <v>209</v>
      </c>
      <c r="B80" s="108" t="s">
        <v>23</v>
      </c>
      <c r="C80" s="108" t="s">
        <v>18</v>
      </c>
      <c r="D80" s="108" t="s">
        <v>208</v>
      </c>
      <c r="E80" s="241" t="s">
        <v>10</v>
      </c>
      <c r="F80" s="272">
        <f>F81+F82</f>
        <v>0</v>
      </c>
      <c r="G80" s="272">
        <f>G81+G82</f>
        <v>0</v>
      </c>
      <c r="H80" s="169">
        <f>H81+H82</f>
        <v>0</v>
      </c>
    </row>
    <row r="81" spans="1:8" ht="14.25">
      <c r="A81" s="137" t="s">
        <v>131</v>
      </c>
      <c r="B81" s="108" t="s">
        <v>23</v>
      </c>
      <c r="C81" s="108" t="s">
        <v>18</v>
      </c>
      <c r="D81" s="108" t="s">
        <v>208</v>
      </c>
      <c r="E81" s="241" t="s">
        <v>133</v>
      </c>
      <c r="F81" s="272"/>
      <c r="G81" s="272"/>
      <c r="H81" s="169"/>
    </row>
    <row r="82" spans="1:8" ht="14.25">
      <c r="A82" s="137" t="s">
        <v>132</v>
      </c>
      <c r="B82" s="108" t="s">
        <v>23</v>
      </c>
      <c r="C82" s="108" t="s">
        <v>18</v>
      </c>
      <c r="D82" s="108" t="s">
        <v>208</v>
      </c>
      <c r="E82" s="241" t="s">
        <v>134</v>
      </c>
      <c r="F82" s="272"/>
      <c r="G82" s="272"/>
      <c r="H82" s="169"/>
    </row>
    <row r="83" spans="1:8" ht="14.25">
      <c r="A83" s="136" t="s">
        <v>210</v>
      </c>
      <c r="B83" s="108" t="s">
        <v>23</v>
      </c>
      <c r="C83" s="108" t="s">
        <v>18</v>
      </c>
      <c r="D83" s="108" t="s">
        <v>211</v>
      </c>
      <c r="E83" s="241" t="s">
        <v>10</v>
      </c>
      <c r="F83" s="272">
        <f>F84+F85</f>
        <v>0</v>
      </c>
      <c r="G83" s="272">
        <f>G84+G85</f>
        <v>0</v>
      </c>
      <c r="H83" s="169">
        <f>H84+H85</f>
        <v>0</v>
      </c>
    </row>
    <row r="84" spans="1:8" ht="14.25">
      <c r="A84" s="137" t="s">
        <v>131</v>
      </c>
      <c r="B84" s="108" t="s">
        <v>23</v>
      </c>
      <c r="C84" s="108" t="s">
        <v>18</v>
      </c>
      <c r="D84" s="108" t="s">
        <v>211</v>
      </c>
      <c r="E84" s="241" t="s">
        <v>133</v>
      </c>
      <c r="F84" s="272"/>
      <c r="G84" s="272"/>
      <c r="H84" s="169"/>
    </row>
    <row r="85" spans="1:8" ht="14.25">
      <c r="A85" s="137" t="s">
        <v>132</v>
      </c>
      <c r="B85" s="108" t="s">
        <v>23</v>
      </c>
      <c r="C85" s="108" t="s">
        <v>18</v>
      </c>
      <c r="D85" s="108" t="s">
        <v>211</v>
      </c>
      <c r="E85" s="241" t="s">
        <v>134</v>
      </c>
      <c r="F85" s="272"/>
      <c r="G85" s="272"/>
      <c r="H85" s="169"/>
    </row>
    <row r="86" spans="1:8" ht="15">
      <c r="A86" s="151" t="s">
        <v>33</v>
      </c>
      <c r="B86" s="126" t="s">
        <v>34</v>
      </c>
      <c r="C86" s="126" t="s">
        <v>35</v>
      </c>
      <c r="D86" s="126" t="s">
        <v>165</v>
      </c>
      <c r="E86" s="239" t="s">
        <v>10</v>
      </c>
      <c r="F86" s="273">
        <f>F87+F105</f>
        <v>829.8</v>
      </c>
      <c r="G86" s="273">
        <f>G87+G105</f>
        <v>829.8</v>
      </c>
      <c r="H86" s="152">
        <f>H87+H105</f>
        <v>834.7</v>
      </c>
    </row>
    <row r="87" spans="1:8" ht="15">
      <c r="A87" s="153" t="s">
        <v>185</v>
      </c>
      <c r="B87" s="105" t="s">
        <v>34</v>
      </c>
      <c r="C87" s="105" t="s">
        <v>7</v>
      </c>
      <c r="D87" s="141" t="s">
        <v>165</v>
      </c>
      <c r="E87" s="248" t="s">
        <v>10</v>
      </c>
      <c r="F87" s="274">
        <f t="shared" ref="F87:G89" si="5">F88</f>
        <v>829.8</v>
      </c>
      <c r="G87" s="274">
        <f t="shared" si="5"/>
        <v>829.8</v>
      </c>
      <c r="H87" s="118">
        <f>H88</f>
        <v>834.7</v>
      </c>
    </row>
    <row r="88" spans="1:8" ht="15">
      <c r="A88" s="155" t="s">
        <v>186</v>
      </c>
      <c r="B88" s="154" t="s">
        <v>34</v>
      </c>
      <c r="C88" s="154" t="s">
        <v>7</v>
      </c>
      <c r="D88" s="156" t="s">
        <v>187</v>
      </c>
      <c r="E88" s="248" t="s">
        <v>10</v>
      </c>
      <c r="F88" s="274">
        <f t="shared" si="5"/>
        <v>829.8</v>
      </c>
      <c r="G88" s="274">
        <f t="shared" si="5"/>
        <v>829.8</v>
      </c>
      <c r="H88" s="118">
        <f>H89</f>
        <v>834.7</v>
      </c>
    </row>
    <row r="89" spans="1:8" ht="14.25">
      <c r="A89" s="116" t="s">
        <v>188</v>
      </c>
      <c r="B89" s="157" t="s">
        <v>34</v>
      </c>
      <c r="C89" s="157" t="s">
        <v>7</v>
      </c>
      <c r="D89" s="158" t="s">
        <v>189</v>
      </c>
      <c r="E89" s="249" t="s">
        <v>10</v>
      </c>
      <c r="F89" s="275">
        <f t="shared" si="5"/>
        <v>829.8</v>
      </c>
      <c r="G89" s="275">
        <f t="shared" si="5"/>
        <v>829.8</v>
      </c>
      <c r="H89" s="159">
        <f>H90</f>
        <v>834.7</v>
      </c>
    </row>
    <row r="90" spans="1:8" ht="42.75">
      <c r="A90" s="107" t="s">
        <v>190</v>
      </c>
      <c r="B90" s="157" t="s">
        <v>34</v>
      </c>
      <c r="C90" s="157" t="s">
        <v>7</v>
      </c>
      <c r="D90" s="158" t="s">
        <v>189</v>
      </c>
      <c r="E90" s="249" t="s">
        <v>135</v>
      </c>
      <c r="F90" s="276">
        <v>829.8</v>
      </c>
      <c r="G90" s="276">
        <v>829.8</v>
      </c>
      <c r="H90" s="119">
        <v>834.7</v>
      </c>
    </row>
    <row r="91" spans="1:8" ht="15">
      <c r="A91" s="130" t="s">
        <v>38</v>
      </c>
      <c r="B91" s="131" t="s">
        <v>39</v>
      </c>
      <c r="C91" s="131" t="s">
        <v>8</v>
      </c>
      <c r="D91" s="126" t="s">
        <v>165</v>
      </c>
      <c r="E91" s="242" t="s">
        <v>10</v>
      </c>
      <c r="F91" s="277">
        <f t="shared" ref="F91:H94" si="6">F92</f>
        <v>0</v>
      </c>
      <c r="G91" s="277">
        <f t="shared" si="6"/>
        <v>0</v>
      </c>
      <c r="H91" s="170">
        <f t="shared" si="6"/>
        <v>0</v>
      </c>
    </row>
    <row r="92" spans="1:8" ht="15">
      <c r="A92" s="160" t="s">
        <v>96</v>
      </c>
      <c r="B92" s="161" t="s">
        <v>39</v>
      </c>
      <c r="C92" s="161" t="s">
        <v>7</v>
      </c>
      <c r="D92" s="141" t="s">
        <v>165</v>
      </c>
      <c r="E92" s="250" t="s">
        <v>10</v>
      </c>
      <c r="F92" s="278">
        <f t="shared" si="6"/>
        <v>0</v>
      </c>
      <c r="G92" s="278">
        <f t="shared" si="6"/>
        <v>0</v>
      </c>
      <c r="H92" s="171">
        <f t="shared" si="6"/>
        <v>0</v>
      </c>
    </row>
    <row r="93" spans="1:8" ht="15">
      <c r="A93" s="155" t="s">
        <v>186</v>
      </c>
      <c r="B93" s="135" t="s">
        <v>39</v>
      </c>
      <c r="C93" s="135" t="s">
        <v>7</v>
      </c>
      <c r="D93" s="162" t="s">
        <v>191</v>
      </c>
      <c r="E93" s="245" t="s">
        <v>10</v>
      </c>
      <c r="F93" s="279">
        <f t="shared" si="6"/>
        <v>0</v>
      </c>
      <c r="G93" s="279">
        <f t="shared" si="6"/>
        <v>0</v>
      </c>
      <c r="H93" s="172">
        <f t="shared" si="6"/>
        <v>0</v>
      </c>
    </row>
    <row r="94" spans="1:8" ht="14.25">
      <c r="A94" s="133" t="s">
        <v>27</v>
      </c>
      <c r="B94" s="135" t="s">
        <v>39</v>
      </c>
      <c r="C94" s="135" t="s">
        <v>7</v>
      </c>
      <c r="D94" s="162" t="s">
        <v>191</v>
      </c>
      <c r="E94" s="245" t="s">
        <v>10</v>
      </c>
      <c r="F94" s="279">
        <f t="shared" si="6"/>
        <v>0</v>
      </c>
      <c r="G94" s="279">
        <f t="shared" si="6"/>
        <v>0</v>
      </c>
      <c r="H94" s="172">
        <f t="shared" si="6"/>
        <v>0</v>
      </c>
    </row>
    <row r="95" spans="1:8" ht="29.25" thickBot="1">
      <c r="A95" s="213" t="s">
        <v>136</v>
      </c>
      <c r="B95" s="237" t="s">
        <v>39</v>
      </c>
      <c r="C95" s="237" t="s">
        <v>7</v>
      </c>
      <c r="D95" s="238" t="s">
        <v>191</v>
      </c>
      <c r="E95" s="251" t="s">
        <v>135</v>
      </c>
      <c r="F95" s="280"/>
      <c r="G95" s="280"/>
      <c r="H95" s="285"/>
    </row>
    <row r="96" spans="1:8" ht="16.5" thickBot="1">
      <c r="A96" s="173" t="s">
        <v>192</v>
      </c>
      <c r="B96" s="174"/>
      <c r="C96" s="174"/>
      <c r="D96" s="174"/>
      <c r="E96" s="174"/>
      <c r="F96" s="281">
        <f>F91+F86+F6+F28+F34+F49</f>
        <v>2390.62</v>
      </c>
      <c r="G96" s="281">
        <f>G91+G86+G6+G28+G34+G49</f>
        <v>2398.8199999999997</v>
      </c>
      <c r="H96" s="282">
        <f>H91+H86+H6+H28+H34+H49</f>
        <v>2416.92</v>
      </c>
    </row>
    <row r="99" spans="1:3" ht="15.75">
      <c r="A99" s="177" t="s">
        <v>95</v>
      </c>
      <c r="B99" s="177"/>
      <c r="C99" s="177"/>
    </row>
    <row r="100" spans="1:3" ht="15.75">
      <c r="A100" s="178" t="s">
        <v>223</v>
      </c>
      <c r="B100" s="177" t="s">
        <v>224</v>
      </c>
      <c r="C100" s="177"/>
    </row>
  </sheetData>
  <autoFilter ref="A5:H96"/>
  <mergeCells count="1">
    <mergeCell ref="A3:H3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E1" sqref="E1"/>
    </sheetView>
  </sheetViews>
  <sheetFormatPr defaultRowHeight="12.75"/>
  <cols>
    <col min="1" max="1" width="63.85546875" customWidth="1"/>
    <col min="2" max="4" width="24.42578125" customWidth="1"/>
    <col min="5" max="5" width="19.42578125" customWidth="1"/>
  </cols>
  <sheetData>
    <row r="1" spans="1:5">
      <c r="A1" s="34"/>
      <c r="B1" s="2"/>
      <c r="C1" s="2"/>
      <c r="D1" s="2"/>
      <c r="E1" s="1" t="s">
        <v>232</v>
      </c>
    </row>
    <row r="2" spans="1:5" ht="42.75" customHeight="1">
      <c r="A2" s="35"/>
      <c r="B2" s="4"/>
      <c r="C2" s="4"/>
      <c r="D2" s="4"/>
      <c r="E2" s="94"/>
    </row>
    <row r="3" spans="1:5">
      <c r="A3" s="421"/>
      <c r="B3" s="421"/>
      <c r="C3" s="1"/>
      <c r="D3" s="1"/>
    </row>
    <row r="4" spans="1:5">
      <c r="A4" s="1"/>
      <c r="B4" s="1"/>
      <c r="C4" s="1"/>
      <c r="D4" s="1"/>
    </row>
    <row r="5" spans="1:5" ht="15">
      <c r="A5" s="427" t="s">
        <v>204</v>
      </c>
      <c r="B5" s="427"/>
      <c r="C5" s="427"/>
      <c r="D5" s="427"/>
      <c r="E5" s="427"/>
    </row>
    <row r="6" spans="1:5" ht="15">
      <c r="A6" s="427"/>
      <c r="B6" s="427"/>
      <c r="C6" s="181"/>
      <c r="D6" s="181"/>
      <c r="E6" s="180"/>
    </row>
    <row r="7" spans="1:5" ht="15.75" thickBot="1">
      <c r="A7" s="181"/>
      <c r="B7" s="181"/>
      <c r="C7" s="181"/>
      <c r="D7" s="181"/>
      <c r="E7" s="182" t="s">
        <v>0</v>
      </c>
    </row>
    <row r="8" spans="1:5" ht="15">
      <c r="A8" s="183" t="s">
        <v>1</v>
      </c>
      <c r="B8" s="184" t="s">
        <v>51</v>
      </c>
      <c r="C8" s="428">
        <v>2017</v>
      </c>
      <c r="D8" s="428">
        <v>2018</v>
      </c>
      <c r="E8" s="425">
        <v>2019</v>
      </c>
    </row>
    <row r="9" spans="1:5" ht="15.75" thickBot="1">
      <c r="A9" s="185" t="s">
        <v>52</v>
      </c>
      <c r="B9" s="186" t="s">
        <v>52</v>
      </c>
      <c r="C9" s="429"/>
      <c r="D9" s="429"/>
      <c r="E9" s="426"/>
    </row>
    <row r="10" spans="1:5" ht="15">
      <c r="A10" s="187" t="s">
        <v>53</v>
      </c>
      <c r="B10" s="188"/>
      <c r="C10" s="188"/>
      <c r="D10" s="188"/>
      <c r="E10" s="194"/>
    </row>
    <row r="11" spans="1:5" ht="15">
      <c r="A11" s="187" t="s">
        <v>54</v>
      </c>
      <c r="B11" s="188" t="s">
        <v>55</v>
      </c>
      <c r="C11" s="191">
        <v>0</v>
      </c>
      <c r="D11" s="191">
        <v>0</v>
      </c>
      <c r="E11" s="191">
        <v>0</v>
      </c>
    </row>
    <row r="12" spans="1:5" ht="15">
      <c r="A12" s="187"/>
      <c r="B12" s="188"/>
      <c r="C12" s="191"/>
      <c r="D12" s="191"/>
      <c r="E12" s="191"/>
    </row>
    <row r="13" spans="1:5" ht="30">
      <c r="A13" s="189" t="s">
        <v>56</v>
      </c>
      <c r="B13" s="190" t="s">
        <v>57</v>
      </c>
      <c r="C13" s="191">
        <f>C18-C15</f>
        <v>0</v>
      </c>
      <c r="D13" s="191">
        <f>D18-D15</f>
        <v>0</v>
      </c>
      <c r="E13" s="191">
        <f>E18-E15</f>
        <v>0</v>
      </c>
    </row>
    <row r="14" spans="1:5" ht="15">
      <c r="A14" s="187" t="s">
        <v>58</v>
      </c>
      <c r="B14" s="190" t="s">
        <v>59</v>
      </c>
      <c r="C14" s="191">
        <f t="shared" ref="C14:E15" si="0">C15</f>
        <v>2390.62</v>
      </c>
      <c r="D14" s="191">
        <f t="shared" si="0"/>
        <v>2398.8200000000002</v>
      </c>
      <c r="E14" s="191">
        <f t="shared" si="0"/>
        <v>2416.92</v>
      </c>
    </row>
    <row r="15" spans="1:5" ht="15">
      <c r="A15" s="187" t="s">
        <v>60</v>
      </c>
      <c r="B15" s="190" t="s">
        <v>61</v>
      </c>
      <c r="C15" s="192">
        <f t="shared" si="0"/>
        <v>2390.62</v>
      </c>
      <c r="D15" s="192">
        <f t="shared" si="0"/>
        <v>2398.8200000000002</v>
      </c>
      <c r="E15" s="192">
        <f t="shared" si="0"/>
        <v>2416.92</v>
      </c>
    </row>
    <row r="16" spans="1:5" ht="30">
      <c r="A16" s="193" t="s">
        <v>62</v>
      </c>
      <c r="B16" s="190" t="s">
        <v>63</v>
      </c>
      <c r="C16" s="192">
        <v>2390.62</v>
      </c>
      <c r="D16" s="192">
        <v>2398.8200000000002</v>
      </c>
      <c r="E16" s="192">
        <v>2416.92</v>
      </c>
    </row>
    <row r="17" spans="1:6" ht="30">
      <c r="A17" s="193" t="s">
        <v>71</v>
      </c>
      <c r="B17" s="190" t="s">
        <v>105</v>
      </c>
      <c r="C17" s="192"/>
      <c r="D17" s="192"/>
      <c r="E17" s="192"/>
    </row>
    <row r="18" spans="1:6" ht="15">
      <c r="A18" s="187" t="s">
        <v>64</v>
      </c>
      <c r="B18" s="190" t="s">
        <v>65</v>
      </c>
      <c r="C18" s="191">
        <f t="shared" ref="C18:E20" si="1">C19</f>
        <v>2390.62</v>
      </c>
      <c r="D18" s="191">
        <f t="shared" si="1"/>
        <v>2398.8200000000002</v>
      </c>
      <c r="E18" s="191">
        <f t="shared" si="1"/>
        <v>2416.92</v>
      </c>
    </row>
    <row r="19" spans="1:6" ht="15">
      <c r="A19" s="187" t="s">
        <v>66</v>
      </c>
      <c r="B19" s="190" t="s">
        <v>67</v>
      </c>
      <c r="C19" s="192">
        <f t="shared" si="1"/>
        <v>2390.62</v>
      </c>
      <c r="D19" s="192">
        <f t="shared" si="1"/>
        <v>2398.8200000000002</v>
      </c>
      <c r="E19" s="192">
        <f t="shared" si="1"/>
        <v>2416.92</v>
      </c>
    </row>
    <row r="20" spans="1:6" ht="30">
      <c r="A20" s="193" t="s">
        <v>68</v>
      </c>
      <c r="B20" s="190" t="s">
        <v>69</v>
      </c>
      <c r="C20" s="192">
        <f t="shared" si="1"/>
        <v>2390.62</v>
      </c>
      <c r="D20" s="192">
        <f t="shared" si="1"/>
        <v>2398.8200000000002</v>
      </c>
      <c r="E20" s="192">
        <f t="shared" si="1"/>
        <v>2416.92</v>
      </c>
    </row>
    <row r="21" spans="1:6" ht="30">
      <c r="A21" s="193" t="s">
        <v>70</v>
      </c>
      <c r="B21" s="190" t="s">
        <v>72</v>
      </c>
      <c r="C21" s="190">
        <v>2390.62</v>
      </c>
      <c r="D21" s="190">
        <v>2398.8200000000002</v>
      </c>
      <c r="E21" s="192">
        <v>2416.92</v>
      </c>
    </row>
    <row r="22" spans="1:6">
      <c r="A22" s="36"/>
      <c r="B22" s="37"/>
      <c r="C22" s="37"/>
      <c r="D22" s="37"/>
    </row>
    <row r="24" spans="1:6" ht="15.75">
      <c r="A24" s="177" t="s">
        <v>95</v>
      </c>
      <c r="B24" s="28"/>
      <c r="C24" s="28"/>
      <c r="D24" s="28"/>
      <c r="E24" s="28"/>
      <c r="F24" s="28"/>
    </row>
    <row r="25" spans="1:6" ht="15.75">
      <c r="A25" s="178" t="s">
        <v>223</v>
      </c>
      <c r="B25" s="28"/>
      <c r="C25" s="28" t="s">
        <v>224</v>
      </c>
      <c r="D25" s="28"/>
      <c r="E25" s="28"/>
      <c r="F25" s="28"/>
    </row>
  </sheetData>
  <mergeCells count="6">
    <mergeCell ref="E8:E9"/>
    <mergeCell ref="A5:E5"/>
    <mergeCell ref="A3:B3"/>
    <mergeCell ref="A6:B6"/>
    <mergeCell ref="C8:C9"/>
    <mergeCell ref="D8:D9"/>
  </mergeCells>
  <phoneticPr fontId="9" type="noConversion"/>
  <pageMargins left="0.75" right="0.75" top="1" bottom="1" header="0.5" footer="0.5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workbookViewId="0">
      <selection activeCell="I9" sqref="I9"/>
    </sheetView>
  </sheetViews>
  <sheetFormatPr defaultRowHeight="12.75"/>
  <cols>
    <col min="1" max="1" width="81.85546875" customWidth="1"/>
    <col min="2" max="2" width="19.5703125" customWidth="1"/>
    <col min="3" max="3" width="12.28515625" customWidth="1"/>
    <col min="8" max="8" width="10.85546875" customWidth="1"/>
  </cols>
  <sheetData>
    <row r="1" spans="1:8">
      <c r="E1" s="421" t="s">
        <v>233</v>
      </c>
      <c r="F1" s="421"/>
      <c r="G1" s="421"/>
      <c r="H1" s="421"/>
    </row>
    <row r="2" spans="1:8" ht="30" customHeight="1">
      <c r="A2" s="430" t="s">
        <v>194</v>
      </c>
      <c r="B2" s="430"/>
      <c r="C2" s="430"/>
      <c r="D2" s="430"/>
      <c r="E2" s="430"/>
      <c r="F2" s="430"/>
      <c r="G2" s="430"/>
      <c r="H2" s="430"/>
    </row>
    <row r="3" spans="1:8" ht="15.75">
      <c r="A3" s="430" t="s">
        <v>222</v>
      </c>
      <c r="B3" s="430"/>
      <c r="C3" s="430"/>
      <c r="D3" s="430"/>
      <c r="E3" s="430"/>
      <c r="F3" s="430"/>
      <c r="G3" s="430"/>
      <c r="H3" s="430"/>
    </row>
    <row r="4" spans="1:8" ht="15.75">
      <c r="A4" s="431" t="s">
        <v>195</v>
      </c>
      <c r="B4" s="431"/>
      <c r="C4" s="431"/>
      <c r="D4" s="431"/>
      <c r="E4" s="431"/>
      <c r="F4" s="431"/>
      <c r="G4" s="431"/>
      <c r="H4" s="431"/>
    </row>
    <row r="5" spans="1:8" ht="15.75">
      <c r="A5" s="430" t="s">
        <v>207</v>
      </c>
      <c r="B5" s="430"/>
      <c r="C5" s="430"/>
      <c r="D5" s="430"/>
      <c r="E5" s="430"/>
      <c r="F5" s="430"/>
      <c r="G5" s="430"/>
      <c r="H5" s="430"/>
    </row>
    <row r="6" spans="1:8" ht="15.75" thickBot="1">
      <c r="A6" s="195"/>
      <c r="B6" s="195"/>
      <c r="C6" s="195"/>
      <c r="D6" s="195"/>
      <c r="E6" s="195"/>
      <c r="F6" s="195"/>
      <c r="G6" s="195"/>
      <c r="H6" s="300" t="s">
        <v>0</v>
      </c>
    </row>
    <row r="7" spans="1:8" ht="15.75" thickBot="1">
      <c r="A7" s="311" t="s">
        <v>1</v>
      </c>
      <c r="B7" s="312" t="s">
        <v>4</v>
      </c>
      <c r="C7" s="312" t="s">
        <v>5</v>
      </c>
      <c r="D7" s="312" t="s">
        <v>2</v>
      </c>
      <c r="E7" s="312" t="s">
        <v>3</v>
      </c>
      <c r="F7" s="312">
        <v>2017</v>
      </c>
      <c r="G7" s="312">
        <v>2018</v>
      </c>
      <c r="H7" s="313" t="s">
        <v>198</v>
      </c>
    </row>
    <row r="8" spans="1:8" ht="15">
      <c r="A8" s="306" t="s">
        <v>186</v>
      </c>
      <c r="B8" s="307" t="s">
        <v>187</v>
      </c>
      <c r="C8" s="308" t="s">
        <v>10</v>
      </c>
      <c r="D8" s="102" t="s">
        <v>8</v>
      </c>
      <c r="E8" s="102" t="s">
        <v>8</v>
      </c>
      <c r="F8" s="309">
        <f t="shared" ref="F8:G11" si="0">F9</f>
        <v>829.8</v>
      </c>
      <c r="G8" s="309">
        <f t="shared" si="0"/>
        <v>829.8</v>
      </c>
      <c r="H8" s="310">
        <f>H9</f>
        <v>834.7</v>
      </c>
    </row>
    <row r="9" spans="1:8" ht="14.25">
      <c r="A9" s="116" t="s">
        <v>188</v>
      </c>
      <c r="B9" s="158" t="s">
        <v>189</v>
      </c>
      <c r="C9" s="157" t="s">
        <v>10</v>
      </c>
      <c r="D9" s="197" t="s">
        <v>8</v>
      </c>
      <c r="E9" s="197" t="s">
        <v>8</v>
      </c>
      <c r="F9" s="298">
        <f t="shared" si="0"/>
        <v>829.8</v>
      </c>
      <c r="G9" s="298">
        <f t="shared" si="0"/>
        <v>829.8</v>
      </c>
      <c r="H9" s="216">
        <f>H10</f>
        <v>834.7</v>
      </c>
    </row>
    <row r="10" spans="1:8" ht="28.5">
      <c r="A10" s="136" t="s">
        <v>136</v>
      </c>
      <c r="B10" s="158" t="s">
        <v>189</v>
      </c>
      <c r="C10" s="198">
        <v>600</v>
      </c>
      <c r="D10" s="197" t="s">
        <v>8</v>
      </c>
      <c r="E10" s="197" t="s">
        <v>8</v>
      </c>
      <c r="F10" s="298">
        <f t="shared" si="0"/>
        <v>829.8</v>
      </c>
      <c r="G10" s="298">
        <f t="shared" si="0"/>
        <v>829.8</v>
      </c>
      <c r="H10" s="216">
        <f>H11</f>
        <v>834.7</v>
      </c>
    </row>
    <row r="11" spans="1:8" ht="14.25">
      <c r="A11" s="304" t="s">
        <v>33</v>
      </c>
      <c r="B11" s="158" t="s">
        <v>189</v>
      </c>
      <c r="C11" s="198">
        <v>600</v>
      </c>
      <c r="D11" s="197" t="s">
        <v>34</v>
      </c>
      <c r="E11" s="197" t="s">
        <v>8</v>
      </c>
      <c r="F11" s="298">
        <f t="shared" si="0"/>
        <v>829.8</v>
      </c>
      <c r="G11" s="298">
        <f t="shared" si="0"/>
        <v>829.8</v>
      </c>
      <c r="H11" s="216">
        <f>H12</f>
        <v>834.7</v>
      </c>
    </row>
    <row r="12" spans="1:8" ht="14.25">
      <c r="A12" s="200" t="s">
        <v>185</v>
      </c>
      <c r="B12" s="158" t="s">
        <v>189</v>
      </c>
      <c r="C12" s="198">
        <v>600</v>
      </c>
      <c r="D12" s="197" t="s">
        <v>34</v>
      </c>
      <c r="E12" s="197" t="s">
        <v>7</v>
      </c>
      <c r="F12" s="298">
        <v>829.8</v>
      </c>
      <c r="G12" s="298">
        <v>829.8</v>
      </c>
      <c r="H12" s="216">
        <v>834.7</v>
      </c>
    </row>
    <row r="13" spans="1:8" ht="15">
      <c r="A13" s="215" t="s">
        <v>186</v>
      </c>
      <c r="B13" s="203" t="s">
        <v>187</v>
      </c>
      <c r="C13" s="204" t="s">
        <v>10</v>
      </c>
      <c r="D13" s="126" t="s">
        <v>8</v>
      </c>
      <c r="E13" s="126" t="s">
        <v>8</v>
      </c>
      <c r="F13" s="301">
        <f t="shared" ref="F13:G16" si="1">F14</f>
        <v>0</v>
      </c>
      <c r="G13" s="301">
        <f t="shared" si="1"/>
        <v>0</v>
      </c>
      <c r="H13" s="218">
        <f>H14</f>
        <v>0</v>
      </c>
    </row>
    <row r="14" spans="1:8" ht="14.25">
      <c r="A14" s="116" t="s">
        <v>188</v>
      </c>
      <c r="B14" s="162" t="s">
        <v>191</v>
      </c>
      <c r="C14" s="157" t="s">
        <v>10</v>
      </c>
      <c r="D14" s="197" t="s">
        <v>8</v>
      </c>
      <c r="E14" s="197" t="s">
        <v>8</v>
      </c>
      <c r="F14" s="298">
        <f t="shared" si="1"/>
        <v>0</v>
      </c>
      <c r="G14" s="298">
        <f t="shared" si="1"/>
        <v>0</v>
      </c>
      <c r="H14" s="216">
        <f>H15</f>
        <v>0</v>
      </c>
    </row>
    <row r="15" spans="1:8" ht="28.5">
      <c r="A15" s="136" t="s">
        <v>136</v>
      </c>
      <c r="B15" s="162" t="s">
        <v>191</v>
      </c>
      <c r="C15" s="198">
        <v>600</v>
      </c>
      <c r="D15" s="197" t="s">
        <v>8</v>
      </c>
      <c r="E15" s="197" t="s">
        <v>8</v>
      </c>
      <c r="F15" s="298">
        <f t="shared" si="1"/>
        <v>0</v>
      </c>
      <c r="G15" s="298">
        <f t="shared" si="1"/>
        <v>0</v>
      </c>
      <c r="H15" s="216">
        <f>H16</f>
        <v>0</v>
      </c>
    </row>
    <row r="16" spans="1:8" ht="14.25">
      <c r="A16" s="150" t="s">
        <v>38</v>
      </c>
      <c r="B16" s="162" t="s">
        <v>191</v>
      </c>
      <c r="C16" s="198">
        <v>600</v>
      </c>
      <c r="D16" s="197" t="s">
        <v>39</v>
      </c>
      <c r="E16" s="197" t="s">
        <v>8</v>
      </c>
      <c r="F16" s="298">
        <f t="shared" si="1"/>
        <v>0</v>
      </c>
      <c r="G16" s="298">
        <f t="shared" si="1"/>
        <v>0</v>
      </c>
      <c r="H16" s="216">
        <f>H17</f>
        <v>0</v>
      </c>
    </row>
    <row r="17" spans="1:8" ht="14.25">
      <c r="A17" s="201" t="s">
        <v>96</v>
      </c>
      <c r="B17" s="162" t="s">
        <v>191</v>
      </c>
      <c r="C17" s="198">
        <v>600</v>
      </c>
      <c r="D17" s="197" t="s">
        <v>39</v>
      </c>
      <c r="E17" s="197" t="s">
        <v>7</v>
      </c>
      <c r="F17" s="298"/>
      <c r="G17" s="298"/>
      <c r="H17" s="216"/>
    </row>
    <row r="18" spans="1:8" ht="15">
      <c r="A18" s="202" t="s">
        <v>144</v>
      </c>
      <c r="B18" s="126" t="s">
        <v>149</v>
      </c>
      <c r="C18" s="126" t="s">
        <v>10</v>
      </c>
      <c r="D18" s="126" t="s">
        <v>8</v>
      </c>
      <c r="E18" s="126" t="s">
        <v>8</v>
      </c>
      <c r="F18" s="301">
        <f>F19+F23+F33+F43+F45+F55+F57+F64+F71+F75+F82+F89+F96+F103+F110+F117+F124+F145+F131+F138</f>
        <v>1560.82</v>
      </c>
      <c r="G18" s="301">
        <f>G19+G23+G33+G43+G45+G55+G57+G64+G71+G75+G82+G89+G96+G103+G110+G117+G124+G145+G131+G138</f>
        <v>1569.02</v>
      </c>
      <c r="H18" s="218">
        <f>H19+H23+H33+H43+H45+H55+H57+H64+H71+H75+H82+H89+H96+H103+H110+H117+H124+H145+H131+H138</f>
        <v>1582.22</v>
      </c>
    </row>
    <row r="19" spans="1:8" ht="15">
      <c r="A19" s="205" t="s">
        <v>150</v>
      </c>
      <c r="B19" s="121" t="s">
        <v>151</v>
      </c>
      <c r="C19" s="105" t="s">
        <v>10</v>
      </c>
      <c r="D19" s="199" t="s">
        <v>8</v>
      </c>
      <c r="E19" s="199" t="s">
        <v>8</v>
      </c>
      <c r="F19" s="299">
        <f t="shared" ref="F19:G21" si="2">F20</f>
        <v>372.2</v>
      </c>
      <c r="G19" s="299">
        <f t="shared" si="2"/>
        <v>372.2</v>
      </c>
      <c r="H19" s="219">
        <f>H20</f>
        <v>372.2</v>
      </c>
    </row>
    <row r="20" spans="1:8" ht="42.75">
      <c r="A20" s="112" t="s">
        <v>152</v>
      </c>
      <c r="B20" s="111" t="s">
        <v>151</v>
      </c>
      <c r="C20" s="108" t="s">
        <v>130</v>
      </c>
      <c r="D20" s="197" t="s">
        <v>8</v>
      </c>
      <c r="E20" s="197" t="s">
        <v>8</v>
      </c>
      <c r="F20" s="298">
        <v>372.2</v>
      </c>
      <c r="G20" s="298">
        <v>372.2</v>
      </c>
      <c r="H20" s="216">
        <v>372.2</v>
      </c>
    </row>
    <row r="21" spans="1:8" ht="14.25">
      <c r="A21" s="305" t="s">
        <v>6</v>
      </c>
      <c r="B21" s="111" t="s">
        <v>151</v>
      </c>
      <c r="C21" s="108" t="s">
        <v>130</v>
      </c>
      <c r="D21" s="197" t="s">
        <v>7</v>
      </c>
      <c r="E21" s="197" t="s">
        <v>8</v>
      </c>
      <c r="F21" s="298">
        <f t="shared" si="2"/>
        <v>0</v>
      </c>
      <c r="G21" s="298">
        <f t="shared" si="2"/>
        <v>0</v>
      </c>
      <c r="H21" s="216">
        <f>H22</f>
        <v>0</v>
      </c>
    </row>
    <row r="22" spans="1:8" ht="28.5">
      <c r="A22" s="129" t="s">
        <v>11</v>
      </c>
      <c r="B22" s="111" t="s">
        <v>151</v>
      </c>
      <c r="C22" s="108" t="s">
        <v>130</v>
      </c>
      <c r="D22" s="197" t="s">
        <v>7</v>
      </c>
      <c r="E22" s="197" t="s">
        <v>12</v>
      </c>
      <c r="F22" s="298"/>
      <c r="G22" s="298"/>
      <c r="H22" s="216"/>
    </row>
    <row r="23" spans="1:8" ht="15">
      <c r="A23" s="205" t="s">
        <v>22</v>
      </c>
      <c r="B23" s="121" t="s">
        <v>153</v>
      </c>
      <c r="C23" s="105" t="s">
        <v>10</v>
      </c>
      <c r="D23" s="105" t="s">
        <v>8</v>
      </c>
      <c r="E23" s="199" t="s">
        <v>8</v>
      </c>
      <c r="F23" s="299">
        <f>F24+F27+F30</f>
        <v>470.59999999999997</v>
      </c>
      <c r="G23" s="299">
        <f>G24+G27+G30</f>
        <v>470.59999999999997</v>
      </c>
      <c r="H23" s="219">
        <f>H24+H27+H30</f>
        <v>470.59999999999997</v>
      </c>
    </row>
    <row r="24" spans="1:8" ht="42.75">
      <c r="A24" s="112" t="s">
        <v>152</v>
      </c>
      <c r="B24" s="111" t="s">
        <v>153</v>
      </c>
      <c r="C24" s="108" t="s">
        <v>130</v>
      </c>
      <c r="D24" s="108" t="s">
        <v>8</v>
      </c>
      <c r="E24" s="197" t="s">
        <v>8</v>
      </c>
      <c r="F24" s="298">
        <v>288.39999999999998</v>
      </c>
      <c r="G24" s="298">
        <v>288.39999999999998</v>
      </c>
      <c r="H24" s="216">
        <v>288.39999999999998</v>
      </c>
    </row>
    <row r="25" spans="1:8" ht="14.25">
      <c r="A25" s="305" t="s">
        <v>6</v>
      </c>
      <c r="B25" s="111" t="s">
        <v>153</v>
      </c>
      <c r="C25" s="108" t="s">
        <v>130</v>
      </c>
      <c r="D25" s="108" t="s">
        <v>7</v>
      </c>
      <c r="E25" s="197" t="s">
        <v>8</v>
      </c>
      <c r="F25" s="298">
        <f>F26</f>
        <v>0</v>
      </c>
      <c r="G25" s="298">
        <f>G26</f>
        <v>0</v>
      </c>
      <c r="H25" s="216">
        <f>H26</f>
        <v>0</v>
      </c>
    </row>
    <row r="26" spans="1:8" ht="42.75">
      <c r="A26" s="107" t="s">
        <v>155</v>
      </c>
      <c r="B26" s="111" t="s">
        <v>153</v>
      </c>
      <c r="C26" s="108" t="s">
        <v>130</v>
      </c>
      <c r="D26" s="108" t="s">
        <v>7</v>
      </c>
      <c r="E26" s="197" t="s">
        <v>21</v>
      </c>
      <c r="F26" s="298"/>
      <c r="G26" s="298"/>
      <c r="H26" s="216"/>
    </row>
    <row r="27" spans="1:8" ht="28.5">
      <c r="A27" s="112" t="s">
        <v>154</v>
      </c>
      <c r="B27" s="111" t="s">
        <v>153</v>
      </c>
      <c r="C27" s="108" t="s">
        <v>133</v>
      </c>
      <c r="D27" s="108" t="s">
        <v>8</v>
      </c>
      <c r="E27" s="197" t="s">
        <v>8</v>
      </c>
      <c r="F27" s="298">
        <v>182.2</v>
      </c>
      <c r="G27" s="298">
        <v>182.2</v>
      </c>
      <c r="H27" s="216">
        <v>182.2</v>
      </c>
    </row>
    <row r="28" spans="1:8" ht="14.25">
      <c r="A28" s="305" t="s">
        <v>6</v>
      </c>
      <c r="B28" s="111" t="s">
        <v>153</v>
      </c>
      <c r="C28" s="108" t="s">
        <v>133</v>
      </c>
      <c r="D28" s="108" t="s">
        <v>7</v>
      </c>
      <c r="E28" s="197" t="s">
        <v>8</v>
      </c>
      <c r="F28" s="298">
        <f>F29</f>
        <v>0</v>
      </c>
      <c r="G28" s="298">
        <f>G29</f>
        <v>0</v>
      </c>
      <c r="H28" s="216">
        <f>H29</f>
        <v>0</v>
      </c>
    </row>
    <row r="29" spans="1:8" ht="42.75">
      <c r="A29" s="107" t="s">
        <v>155</v>
      </c>
      <c r="B29" s="111" t="s">
        <v>153</v>
      </c>
      <c r="C29" s="108" t="s">
        <v>133</v>
      </c>
      <c r="D29" s="108" t="s">
        <v>7</v>
      </c>
      <c r="E29" s="197" t="s">
        <v>21</v>
      </c>
      <c r="F29" s="298"/>
      <c r="G29" s="298"/>
      <c r="H29" s="216"/>
    </row>
    <row r="30" spans="1:8" ht="14.25">
      <c r="A30" s="112" t="s">
        <v>132</v>
      </c>
      <c r="B30" s="111" t="s">
        <v>153</v>
      </c>
      <c r="C30" s="108" t="s">
        <v>134</v>
      </c>
      <c r="D30" s="108" t="s">
        <v>8</v>
      </c>
      <c r="E30" s="197" t="s">
        <v>8</v>
      </c>
      <c r="F30" s="298">
        <f t="shared" ref="F30:H31" si="3">F31</f>
        <v>0</v>
      </c>
      <c r="G30" s="298">
        <f t="shared" si="3"/>
        <v>0</v>
      </c>
      <c r="H30" s="216">
        <f t="shared" si="3"/>
        <v>0</v>
      </c>
    </row>
    <row r="31" spans="1:8" ht="14.25">
      <c r="A31" s="305" t="s">
        <v>6</v>
      </c>
      <c r="B31" s="111" t="s">
        <v>153</v>
      </c>
      <c r="C31" s="108" t="s">
        <v>134</v>
      </c>
      <c r="D31" s="108" t="s">
        <v>7</v>
      </c>
      <c r="E31" s="197" t="s">
        <v>8</v>
      </c>
      <c r="F31" s="298">
        <f t="shared" si="3"/>
        <v>0</v>
      </c>
      <c r="G31" s="298">
        <f t="shared" si="3"/>
        <v>0</v>
      </c>
      <c r="H31" s="216">
        <f t="shared" si="3"/>
        <v>0</v>
      </c>
    </row>
    <row r="32" spans="1:8" ht="42.75">
      <c r="A32" s="107" t="s">
        <v>155</v>
      </c>
      <c r="B32" s="111" t="s">
        <v>153</v>
      </c>
      <c r="C32" s="108" t="s">
        <v>134</v>
      </c>
      <c r="D32" s="108" t="s">
        <v>7</v>
      </c>
      <c r="E32" s="197" t="s">
        <v>21</v>
      </c>
      <c r="F32" s="298"/>
      <c r="G32" s="298"/>
      <c r="H32" s="216"/>
    </row>
    <row r="33" spans="1:8" ht="15">
      <c r="A33" s="206" t="s">
        <v>109</v>
      </c>
      <c r="B33" s="121" t="s">
        <v>158</v>
      </c>
      <c r="C33" s="105" t="s">
        <v>10</v>
      </c>
      <c r="D33" s="199" t="s">
        <v>8</v>
      </c>
      <c r="E33" s="199" t="s">
        <v>8</v>
      </c>
      <c r="F33" s="299">
        <f>F34+F37+F40</f>
        <v>0</v>
      </c>
      <c r="G33" s="299">
        <f>G34+G37+G40</f>
        <v>0</v>
      </c>
      <c r="H33" s="219">
        <f>H34+H37+H40</f>
        <v>0</v>
      </c>
    </row>
    <row r="34" spans="1:8" ht="42.75">
      <c r="A34" s="112" t="s">
        <v>152</v>
      </c>
      <c r="B34" s="111" t="s">
        <v>158</v>
      </c>
      <c r="C34" s="108" t="s">
        <v>130</v>
      </c>
      <c r="D34" s="197" t="s">
        <v>8</v>
      </c>
      <c r="E34" s="197" t="s">
        <v>8</v>
      </c>
      <c r="F34" s="298">
        <f t="shared" ref="F34:H35" si="4">F35</f>
        <v>0</v>
      </c>
      <c r="G34" s="298">
        <f t="shared" si="4"/>
        <v>0</v>
      </c>
      <c r="H34" s="216">
        <f t="shared" si="4"/>
        <v>0</v>
      </c>
    </row>
    <row r="35" spans="1:8" ht="14.25">
      <c r="A35" s="305" t="s">
        <v>6</v>
      </c>
      <c r="B35" s="111" t="s">
        <v>158</v>
      </c>
      <c r="C35" s="108" t="s">
        <v>130</v>
      </c>
      <c r="D35" s="108" t="s">
        <v>7</v>
      </c>
      <c r="E35" s="197" t="s">
        <v>8</v>
      </c>
      <c r="F35" s="298">
        <f t="shared" si="4"/>
        <v>0</v>
      </c>
      <c r="G35" s="298">
        <f t="shared" si="4"/>
        <v>0</v>
      </c>
      <c r="H35" s="216">
        <f t="shared" si="4"/>
        <v>0</v>
      </c>
    </row>
    <row r="36" spans="1:8" ht="14.25">
      <c r="A36" s="107" t="s">
        <v>24</v>
      </c>
      <c r="B36" s="111" t="s">
        <v>158</v>
      </c>
      <c r="C36" s="108" t="s">
        <v>130</v>
      </c>
      <c r="D36" s="108" t="s">
        <v>7</v>
      </c>
      <c r="E36" s="197" t="s">
        <v>98</v>
      </c>
      <c r="F36" s="298"/>
      <c r="G36" s="298"/>
      <c r="H36" s="216"/>
    </row>
    <row r="37" spans="1:8" ht="28.5">
      <c r="A37" s="112" t="s">
        <v>154</v>
      </c>
      <c r="B37" s="111" t="s">
        <v>158</v>
      </c>
      <c r="C37" s="108" t="s">
        <v>133</v>
      </c>
      <c r="D37" s="197" t="s">
        <v>8</v>
      </c>
      <c r="E37" s="197" t="s">
        <v>8</v>
      </c>
      <c r="F37" s="298">
        <f t="shared" ref="F37:H38" si="5">F38</f>
        <v>0</v>
      </c>
      <c r="G37" s="298">
        <f t="shared" si="5"/>
        <v>0</v>
      </c>
      <c r="H37" s="216">
        <f t="shared" si="5"/>
        <v>0</v>
      </c>
    </row>
    <row r="38" spans="1:8" ht="14.25">
      <c r="A38" s="305" t="s">
        <v>6</v>
      </c>
      <c r="B38" s="111" t="s">
        <v>158</v>
      </c>
      <c r="C38" s="108" t="s">
        <v>133</v>
      </c>
      <c r="D38" s="108" t="s">
        <v>7</v>
      </c>
      <c r="E38" s="197" t="s">
        <v>8</v>
      </c>
      <c r="F38" s="298">
        <f t="shared" si="5"/>
        <v>0</v>
      </c>
      <c r="G38" s="298">
        <f t="shared" si="5"/>
        <v>0</v>
      </c>
      <c r="H38" s="216">
        <f t="shared" si="5"/>
        <v>0</v>
      </c>
    </row>
    <row r="39" spans="1:8" ht="14.25">
      <c r="A39" s="107" t="s">
        <v>24</v>
      </c>
      <c r="B39" s="111" t="s">
        <v>158</v>
      </c>
      <c r="C39" s="108" t="s">
        <v>133</v>
      </c>
      <c r="D39" s="108" t="s">
        <v>7</v>
      </c>
      <c r="E39" s="197" t="s">
        <v>98</v>
      </c>
      <c r="F39" s="298"/>
      <c r="G39" s="298"/>
      <c r="H39" s="216"/>
    </row>
    <row r="40" spans="1:8" ht="14.25">
      <c r="A40" s="112" t="s">
        <v>132</v>
      </c>
      <c r="B40" s="111" t="s">
        <v>158</v>
      </c>
      <c r="C40" s="108" t="s">
        <v>134</v>
      </c>
      <c r="D40" s="197" t="s">
        <v>8</v>
      </c>
      <c r="E40" s="197" t="s">
        <v>8</v>
      </c>
      <c r="F40" s="298">
        <f t="shared" ref="F40:H41" si="6">F41</f>
        <v>0</v>
      </c>
      <c r="G40" s="298">
        <f t="shared" si="6"/>
        <v>0</v>
      </c>
      <c r="H40" s="216">
        <f t="shared" si="6"/>
        <v>0</v>
      </c>
    </row>
    <row r="41" spans="1:8" ht="14.25">
      <c r="A41" s="305" t="s">
        <v>6</v>
      </c>
      <c r="B41" s="111" t="s">
        <v>158</v>
      </c>
      <c r="C41" s="108" t="s">
        <v>134</v>
      </c>
      <c r="D41" s="108" t="s">
        <v>7</v>
      </c>
      <c r="E41" s="197" t="s">
        <v>8</v>
      </c>
      <c r="F41" s="298">
        <f t="shared" si="6"/>
        <v>0</v>
      </c>
      <c r="G41" s="298">
        <f t="shared" si="6"/>
        <v>0</v>
      </c>
      <c r="H41" s="216">
        <f t="shared" si="6"/>
        <v>0</v>
      </c>
    </row>
    <row r="42" spans="1:8" ht="14.25">
      <c r="A42" s="107" t="s">
        <v>24</v>
      </c>
      <c r="B42" s="111" t="s">
        <v>158</v>
      </c>
      <c r="C42" s="108" t="s">
        <v>134</v>
      </c>
      <c r="D42" s="108" t="s">
        <v>7</v>
      </c>
      <c r="E42" s="197" t="s">
        <v>98</v>
      </c>
      <c r="F42" s="298"/>
      <c r="G42" s="298"/>
      <c r="H42" s="216"/>
    </row>
    <row r="43" spans="1:8" ht="15">
      <c r="A43" s="120" t="s">
        <v>100</v>
      </c>
      <c r="B43" s="105" t="s">
        <v>159</v>
      </c>
      <c r="C43" s="105" t="s">
        <v>10</v>
      </c>
      <c r="D43" s="199" t="s">
        <v>8</v>
      </c>
      <c r="E43" s="199" t="s">
        <v>8</v>
      </c>
      <c r="F43" s="299">
        <v>100.32</v>
      </c>
      <c r="G43" s="299">
        <v>100.32</v>
      </c>
      <c r="H43" s="219">
        <v>100.32</v>
      </c>
    </row>
    <row r="44" spans="1:8" ht="14.25">
      <c r="A44" s="112" t="s">
        <v>132</v>
      </c>
      <c r="B44" s="108" t="s">
        <v>159</v>
      </c>
      <c r="C44" s="108" t="s">
        <v>134</v>
      </c>
      <c r="D44" s="197" t="s">
        <v>8</v>
      </c>
      <c r="E44" s="197" t="s">
        <v>8</v>
      </c>
      <c r="F44" s="298"/>
      <c r="G44" s="298"/>
      <c r="H44" s="216"/>
    </row>
    <row r="45" spans="1:8" ht="15">
      <c r="A45" s="153" t="s">
        <v>160</v>
      </c>
      <c r="B45" s="105" t="s">
        <v>161</v>
      </c>
      <c r="C45" s="199" t="s">
        <v>10</v>
      </c>
      <c r="D45" s="199" t="s">
        <v>8</v>
      </c>
      <c r="E45" s="199" t="s">
        <v>8</v>
      </c>
      <c r="F45" s="299">
        <f>F46+F49+F52</f>
        <v>201.10000000000002</v>
      </c>
      <c r="G45" s="299">
        <f>G46+G49+G52</f>
        <v>209.10000000000002</v>
      </c>
      <c r="H45" s="219">
        <f>H46+H49+H52</f>
        <v>217</v>
      </c>
    </row>
    <row r="46" spans="1:8" ht="42.75">
      <c r="A46" s="112" t="s">
        <v>152</v>
      </c>
      <c r="B46" s="108" t="s">
        <v>161</v>
      </c>
      <c r="C46" s="197" t="s">
        <v>130</v>
      </c>
      <c r="D46" s="197" t="s">
        <v>8</v>
      </c>
      <c r="E46" s="197" t="s">
        <v>8</v>
      </c>
      <c r="F46" s="298">
        <v>183.3</v>
      </c>
      <c r="G46" s="298">
        <v>191.3</v>
      </c>
      <c r="H46" s="216">
        <v>199.2</v>
      </c>
    </row>
    <row r="47" spans="1:8" ht="14.25">
      <c r="A47" s="305" t="s">
        <v>6</v>
      </c>
      <c r="B47" s="108" t="s">
        <v>161</v>
      </c>
      <c r="C47" s="108" t="s">
        <v>130</v>
      </c>
      <c r="D47" s="108" t="s">
        <v>7</v>
      </c>
      <c r="E47" s="197" t="s">
        <v>8</v>
      </c>
      <c r="F47" s="298">
        <f>F48</f>
        <v>0</v>
      </c>
      <c r="G47" s="298">
        <f>G48</f>
        <v>0</v>
      </c>
      <c r="H47" s="216">
        <f>H48</f>
        <v>0</v>
      </c>
    </row>
    <row r="48" spans="1:8" ht="14.25">
      <c r="A48" s="107" t="s">
        <v>24</v>
      </c>
      <c r="B48" s="108" t="s">
        <v>161</v>
      </c>
      <c r="C48" s="108" t="s">
        <v>130</v>
      </c>
      <c r="D48" s="108" t="s">
        <v>7</v>
      </c>
      <c r="E48" s="197" t="s">
        <v>98</v>
      </c>
      <c r="F48" s="298"/>
      <c r="G48" s="298"/>
      <c r="H48" s="216"/>
    </row>
    <row r="49" spans="1:8" ht="28.5">
      <c r="A49" s="112" t="s">
        <v>154</v>
      </c>
      <c r="B49" s="108" t="s">
        <v>161</v>
      </c>
      <c r="C49" s="197" t="s">
        <v>133</v>
      </c>
      <c r="D49" s="197" t="s">
        <v>8</v>
      </c>
      <c r="E49" s="197" t="s">
        <v>8</v>
      </c>
      <c r="F49" s="298">
        <v>17.8</v>
      </c>
      <c r="G49" s="298">
        <v>17.8</v>
      </c>
      <c r="H49" s="216">
        <v>17.8</v>
      </c>
    </row>
    <row r="50" spans="1:8" ht="14.25">
      <c r="A50" s="305" t="s">
        <v>6</v>
      </c>
      <c r="B50" s="108" t="s">
        <v>161</v>
      </c>
      <c r="C50" s="108" t="s">
        <v>133</v>
      </c>
      <c r="D50" s="108" t="s">
        <v>7</v>
      </c>
      <c r="E50" s="197" t="s">
        <v>8</v>
      </c>
      <c r="F50" s="298">
        <f>F51</f>
        <v>0</v>
      </c>
      <c r="G50" s="298">
        <f>G51</f>
        <v>0</v>
      </c>
      <c r="H50" s="216">
        <f>H51</f>
        <v>0</v>
      </c>
    </row>
    <row r="51" spans="1:8" ht="14.25">
      <c r="A51" s="107" t="s">
        <v>24</v>
      </c>
      <c r="B51" s="108" t="s">
        <v>161</v>
      </c>
      <c r="C51" s="108" t="s">
        <v>133</v>
      </c>
      <c r="D51" s="108" t="s">
        <v>7</v>
      </c>
      <c r="E51" s="197" t="s">
        <v>98</v>
      </c>
      <c r="F51" s="298"/>
      <c r="G51" s="298"/>
      <c r="H51" s="216"/>
    </row>
    <row r="52" spans="1:8" ht="14.25">
      <c r="A52" s="112" t="s">
        <v>132</v>
      </c>
      <c r="B52" s="108" t="s">
        <v>161</v>
      </c>
      <c r="C52" s="197" t="s">
        <v>134</v>
      </c>
      <c r="D52" s="197" t="s">
        <v>8</v>
      </c>
      <c r="E52" s="197" t="s">
        <v>8</v>
      </c>
      <c r="F52" s="298">
        <f t="shared" ref="F52:H53" si="7">F53</f>
        <v>0</v>
      </c>
      <c r="G52" s="298">
        <f t="shared" si="7"/>
        <v>0</v>
      </c>
      <c r="H52" s="216">
        <f t="shared" si="7"/>
        <v>0</v>
      </c>
    </row>
    <row r="53" spans="1:8" ht="14.25">
      <c r="A53" s="305" t="s">
        <v>6</v>
      </c>
      <c r="B53" s="108" t="s">
        <v>161</v>
      </c>
      <c r="C53" s="108" t="s">
        <v>134</v>
      </c>
      <c r="D53" s="108" t="s">
        <v>7</v>
      </c>
      <c r="E53" s="197" t="s">
        <v>8</v>
      </c>
      <c r="F53" s="298">
        <f t="shared" si="7"/>
        <v>0</v>
      </c>
      <c r="G53" s="298">
        <f t="shared" si="7"/>
        <v>0</v>
      </c>
      <c r="H53" s="216">
        <f t="shared" si="7"/>
        <v>0</v>
      </c>
    </row>
    <row r="54" spans="1:8" ht="14.25">
      <c r="A54" s="107" t="s">
        <v>24</v>
      </c>
      <c r="B54" s="108" t="s">
        <v>161</v>
      </c>
      <c r="C54" s="108" t="s">
        <v>134</v>
      </c>
      <c r="D54" s="108" t="s">
        <v>7</v>
      </c>
      <c r="E54" s="197" t="s">
        <v>98</v>
      </c>
      <c r="F54" s="298"/>
      <c r="G54" s="298"/>
      <c r="H54" s="216"/>
    </row>
    <row r="55" spans="1:8" ht="15">
      <c r="A55" s="205" t="s">
        <v>162</v>
      </c>
      <c r="B55" s="105" t="s">
        <v>163</v>
      </c>
      <c r="C55" s="199" t="s">
        <v>10</v>
      </c>
      <c r="D55" s="199" t="s">
        <v>8</v>
      </c>
      <c r="E55" s="199" t="s">
        <v>8</v>
      </c>
      <c r="F55" s="299">
        <f>F56</f>
        <v>8.4</v>
      </c>
      <c r="G55" s="299">
        <f>G56</f>
        <v>8.4</v>
      </c>
      <c r="H55" s="219">
        <f>H56</f>
        <v>8.4</v>
      </c>
    </row>
    <row r="56" spans="1:8" ht="28.5">
      <c r="A56" s="112" t="s">
        <v>154</v>
      </c>
      <c r="B56" s="108" t="s">
        <v>163</v>
      </c>
      <c r="C56" s="197" t="s">
        <v>133</v>
      </c>
      <c r="D56" s="197" t="s">
        <v>8</v>
      </c>
      <c r="E56" s="197" t="s">
        <v>8</v>
      </c>
      <c r="F56" s="298">
        <v>8.4</v>
      </c>
      <c r="G56" s="298">
        <v>8.4</v>
      </c>
      <c r="H56" s="216">
        <v>8.4</v>
      </c>
    </row>
    <row r="57" spans="1:8" ht="30">
      <c r="A57" s="207" t="s">
        <v>93</v>
      </c>
      <c r="B57" s="105" t="s">
        <v>168</v>
      </c>
      <c r="C57" s="105" t="s">
        <v>10</v>
      </c>
      <c r="D57" s="105" t="s">
        <v>8</v>
      </c>
      <c r="E57" s="105" t="s">
        <v>8</v>
      </c>
      <c r="F57" s="299">
        <v>62.4</v>
      </c>
      <c r="G57" s="299">
        <v>62.4</v>
      </c>
      <c r="H57" s="219">
        <v>62.4</v>
      </c>
    </row>
    <row r="58" spans="1:8" ht="42.75">
      <c r="A58" s="112" t="s">
        <v>152</v>
      </c>
      <c r="B58" s="108" t="s">
        <v>168</v>
      </c>
      <c r="C58" s="108" t="s">
        <v>130</v>
      </c>
      <c r="D58" s="108" t="s">
        <v>8</v>
      </c>
      <c r="E58" s="108" t="s">
        <v>8</v>
      </c>
      <c r="F58" s="298">
        <v>34.299999999999997</v>
      </c>
      <c r="G58" s="298">
        <v>34.299999999999997</v>
      </c>
      <c r="H58" s="216">
        <v>34.299999999999997</v>
      </c>
    </row>
    <row r="59" spans="1:8" ht="14.25">
      <c r="A59" s="208" t="s">
        <v>164</v>
      </c>
      <c r="B59" s="108" t="s">
        <v>168</v>
      </c>
      <c r="C59" s="108" t="s">
        <v>130</v>
      </c>
      <c r="D59" s="108" t="s">
        <v>12</v>
      </c>
      <c r="E59" s="108" t="s">
        <v>8</v>
      </c>
      <c r="F59" s="298"/>
      <c r="G59" s="298">
        <f>G60</f>
        <v>0</v>
      </c>
      <c r="H59" s="216">
        <f>H60</f>
        <v>0</v>
      </c>
    </row>
    <row r="60" spans="1:8" ht="14.25">
      <c r="A60" s="209" t="s">
        <v>166</v>
      </c>
      <c r="B60" s="108" t="s">
        <v>168</v>
      </c>
      <c r="C60" s="108" t="s">
        <v>130</v>
      </c>
      <c r="D60" s="108" t="s">
        <v>12</v>
      </c>
      <c r="E60" s="108" t="s">
        <v>18</v>
      </c>
      <c r="F60" s="298"/>
      <c r="G60" s="298"/>
      <c r="H60" s="216"/>
    </row>
    <row r="61" spans="1:8" ht="28.5">
      <c r="A61" s="112" t="s">
        <v>154</v>
      </c>
      <c r="B61" s="108" t="s">
        <v>168</v>
      </c>
      <c r="C61" s="108" t="s">
        <v>133</v>
      </c>
      <c r="D61" s="108" t="s">
        <v>8</v>
      </c>
      <c r="E61" s="108" t="s">
        <v>8</v>
      </c>
      <c r="F61" s="298">
        <v>28.1</v>
      </c>
      <c r="G61" s="298">
        <v>28.1</v>
      </c>
      <c r="H61" s="216">
        <v>28.1</v>
      </c>
    </row>
    <row r="62" spans="1:8" ht="14.25">
      <c r="A62" s="208" t="s">
        <v>164</v>
      </c>
      <c r="B62" s="108" t="s">
        <v>168</v>
      </c>
      <c r="C62" s="108" t="s">
        <v>133</v>
      </c>
      <c r="D62" s="108" t="s">
        <v>12</v>
      </c>
      <c r="E62" s="108" t="s">
        <v>8</v>
      </c>
      <c r="F62" s="298">
        <f>F63</f>
        <v>0</v>
      </c>
      <c r="G62" s="298">
        <f>G63</f>
        <v>0</v>
      </c>
      <c r="H62" s="216">
        <f>H63</f>
        <v>0</v>
      </c>
    </row>
    <row r="63" spans="1:8" ht="14.25">
      <c r="A63" s="209" t="s">
        <v>166</v>
      </c>
      <c r="B63" s="108" t="s">
        <v>168</v>
      </c>
      <c r="C63" s="108" t="s">
        <v>133</v>
      </c>
      <c r="D63" s="108" t="s">
        <v>12</v>
      </c>
      <c r="E63" s="108" t="s">
        <v>18</v>
      </c>
      <c r="F63" s="298"/>
      <c r="G63" s="298"/>
      <c r="H63" s="216"/>
    </row>
    <row r="64" spans="1:8" ht="45">
      <c r="A64" s="145" t="s">
        <v>196</v>
      </c>
      <c r="B64" s="144" t="s">
        <v>183</v>
      </c>
      <c r="C64" s="144" t="s">
        <v>10</v>
      </c>
      <c r="D64" s="146" t="s">
        <v>8</v>
      </c>
      <c r="E64" s="146" t="s">
        <v>8</v>
      </c>
      <c r="F64" s="299">
        <f>F65+F68</f>
        <v>0</v>
      </c>
      <c r="G64" s="299">
        <f>G65+G68</f>
        <v>0</v>
      </c>
      <c r="H64" s="219">
        <f>H65+H68</f>
        <v>0</v>
      </c>
    </row>
    <row r="65" spans="1:8" ht="14.25">
      <c r="A65" s="137" t="s">
        <v>131</v>
      </c>
      <c r="B65" s="138" t="s">
        <v>183</v>
      </c>
      <c r="C65" s="138" t="s">
        <v>133</v>
      </c>
      <c r="D65" s="149" t="s">
        <v>8</v>
      </c>
      <c r="E65" s="149" t="s">
        <v>8</v>
      </c>
      <c r="F65" s="298">
        <f t="shared" ref="F65:H66" si="8">F66</f>
        <v>0</v>
      </c>
      <c r="G65" s="298">
        <f t="shared" si="8"/>
        <v>0</v>
      </c>
      <c r="H65" s="216">
        <f t="shared" si="8"/>
        <v>0</v>
      </c>
    </row>
    <row r="66" spans="1:8" ht="14.25">
      <c r="A66" s="150" t="s">
        <v>101</v>
      </c>
      <c r="B66" s="138" t="s">
        <v>183</v>
      </c>
      <c r="C66" s="138" t="s">
        <v>133</v>
      </c>
      <c r="D66" s="149" t="s">
        <v>21</v>
      </c>
      <c r="E66" s="149" t="s">
        <v>8</v>
      </c>
      <c r="F66" s="298">
        <f t="shared" si="8"/>
        <v>0</v>
      </c>
      <c r="G66" s="298">
        <f t="shared" si="8"/>
        <v>0</v>
      </c>
      <c r="H66" s="216">
        <f t="shared" si="8"/>
        <v>0</v>
      </c>
    </row>
    <row r="67" spans="1:8" ht="14.25">
      <c r="A67" s="150" t="s">
        <v>181</v>
      </c>
      <c r="B67" s="138" t="s">
        <v>183</v>
      </c>
      <c r="C67" s="138" t="s">
        <v>133</v>
      </c>
      <c r="D67" s="149" t="s">
        <v>21</v>
      </c>
      <c r="E67" s="149" t="s">
        <v>182</v>
      </c>
      <c r="F67" s="298"/>
      <c r="G67" s="298"/>
      <c r="H67" s="216"/>
    </row>
    <row r="68" spans="1:8" ht="14.25">
      <c r="A68" s="137" t="s">
        <v>132</v>
      </c>
      <c r="B68" s="138" t="s">
        <v>183</v>
      </c>
      <c r="C68" s="138" t="s">
        <v>134</v>
      </c>
      <c r="D68" s="149" t="s">
        <v>21</v>
      </c>
      <c r="E68" s="149" t="s">
        <v>182</v>
      </c>
      <c r="F68" s="298">
        <f t="shared" ref="F68:H69" si="9">F69</f>
        <v>0</v>
      </c>
      <c r="G68" s="298">
        <f t="shared" si="9"/>
        <v>0</v>
      </c>
      <c r="H68" s="216">
        <f t="shared" si="9"/>
        <v>0</v>
      </c>
    </row>
    <row r="69" spans="1:8" ht="14.25">
      <c r="A69" s="150" t="s">
        <v>101</v>
      </c>
      <c r="B69" s="138" t="s">
        <v>183</v>
      </c>
      <c r="C69" s="138" t="s">
        <v>134</v>
      </c>
      <c r="D69" s="149" t="s">
        <v>21</v>
      </c>
      <c r="E69" s="149" t="s">
        <v>8</v>
      </c>
      <c r="F69" s="298">
        <f t="shared" si="9"/>
        <v>0</v>
      </c>
      <c r="G69" s="298">
        <f t="shared" si="9"/>
        <v>0</v>
      </c>
      <c r="H69" s="216">
        <f t="shared" si="9"/>
        <v>0</v>
      </c>
    </row>
    <row r="70" spans="1:8" ht="14.25">
      <c r="A70" s="150" t="s">
        <v>181</v>
      </c>
      <c r="B70" s="138" t="s">
        <v>183</v>
      </c>
      <c r="C70" s="138" t="s">
        <v>134</v>
      </c>
      <c r="D70" s="149" t="s">
        <v>21</v>
      </c>
      <c r="E70" s="149" t="s">
        <v>182</v>
      </c>
      <c r="F70" s="298"/>
      <c r="G70" s="298"/>
      <c r="H70" s="216"/>
    </row>
    <row r="71" spans="1:8" ht="15">
      <c r="A71" s="143" t="s">
        <v>114</v>
      </c>
      <c r="B71" s="161" t="s">
        <v>170</v>
      </c>
      <c r="C71" s="161" t="s">
        <v>10</v>
      </c>
      <c r="D71" s="148" t="s">
        <v>8</v>
      </c>
      <c r="E71" s="148" t="s">
        <v>8</v>
      </c>
      <c r="F71" s="299">
        <f t="shared" ref="F71:G73" si="10">F72</f>
        <v>0</v>
      </c>
      <c r="G71" s="299">
        <f t="shared" si="10"/>
        <v>0</v>
      </c>
      <c r="H71" s="219">
        <f>H72</f>
        <v>0</v>
      </c>
    </row>
    <row r="72" spans="1:8" ht="14.25">
      <c r="A72" s="137" t="s">
        <v>131</v>
      </c>
      <c r="B72" s="135" t="s">
        <v>170</v>
      </c>
      <c r="C72" s="135" t="s">
        <v>133</v>
      </c>
      <c r="D72" s="134" t="s">
        <v>8</v>
      </c>
      <c r="E72" s="134" t="s">
        <v>8</v>
      </c>
      <c r="F72" s="298">
        <f t="shared" si="10"/>
        <v>0</v>
      </c>
      <c r="G72" s="298">
        <f t="shared" si="10"/>
        <v>0</v>
      </c>
      <c r="H72" s="216">
        <f>H73</f>
        <v>0</v>
      </c>
    </row>
    <row r="73" spans="1:8" ht="14.25">
      <c r="A73" s="150" t="s">
        <v>101</v>
      </c>
      <c r="B73" s="135" t="s">
        <v>170</v>
      </c>
      <c r="C73" s="197" t="s">
        <v>133</v>
      </c>
      <c r="D73" s="197" t="s">
        <v>21</v>
      </c>
      <c r="E73" s="197" t="s">
        <v>8</v>
      </c>
      <c r="F73" s="298">
        <f t="shared" si="10"/>
        <v>0</v>
      </c>
      <c r="G73" s="298">
        <f t="shared" si="10"/>
        <v>0</v>
      </c>
      <c r="H73" s="216">
        <f>H74</f>
        <v>0</v>
      </c>
    </row>
    <row r="74" spans="1:8" ht="14.25">
      <c r="A74" s="150" t="s">
        <v>102</v>
      </c>
      <c r="B74" s="135" t="s">
        <v>170</v>
      </c>
      <c r="C74" s="197" t="s">
        <v>133</v>
      </c>
      <c r="D74" s="197" t="s">
        <v>21</v>
      </c>
      <c r="E74" s="197" t="s">
        <v>110</v>
      </c>
      <c r="F74" s="298"/>
      <c r="G74" s="298"/>
      <c r="H74" s="216"/>
    </row>
    <row r="75" spans="1:8" ht="30">
      <c r="A75" s="153" t="s">
        <v>116</v>
      </c>
      <c r="B75" s="141" t="s">
        <v>172</v>
      </c>
      <c r="C75" s="141" t="s">
        <v>10</v>
      </c>
      <c r="D75" s="141" t="s">
        <v>8</v>
      </c>
      <c r="E75" s="141" t="s">
        <v>8</v>
      </c>
      <c r="F75" s="299">
        <f>F76+F79</f>
        <v>0</v>
      </c>
      <c r="G75" s="299">
        <f>G76+G79</f>
        <v>0</v>
      </c>
      <c r="H75" s="219">
        <f>H76+H79</f>
        <v>0</v>
      </c>
    </row>
    <row r="76" spans="1:8" ht="14.25">
      <c r="A76" s="137" t="s">
        <v>131</v>
      </c>
      <c r="B76" s="142" t="s">
        <v>172</v>
      </c>
      <c r="C76" s="142" t="s">
        <v>133</v>
      </c>
      <c r="D76" s="142" t="s">
        <v>8</v>
      </c>
      <c r="E76" s="142" t="s">
        <v>8</v>
      </c>
      <c r="F76" s="298">
        <f t="shared" ref="F76:H77" si="11">F77</f>
        <v>0</v>
      </c>
      <c r="G76" s="298">
        <f t="shared" si="11"/>
        <v>0</v>
      </c>
      <c r="H76" s="216">
        <f t="shared" si="11"/>
        <v>0</v>
      </c>
    </row>
    <row r="77" spans="1:8" ht="14.25">
      <c r="A77" s="210" t="s">
        <v>31</v>
      </c>
      <c r="B77" s="142" t="s">
        <v>172</v>
      </c>
      <c r="C77" s="142" t="s">
        <v>133</v>
      </c>
      <c r="D77" s="142" t="s">
        <v>104</v>
      </c>
      <c r="E77" s="142" t="s">
        <v>8</v>
      </c>
      <c r="F77" s="298">
        <f t="shared" si="11"/>
        <v>0</v>
      </c>
      <c r="G77" s="298">
        <f t="shared" si="11"/>
        <v>0</v>
      </c>
      <c r="H77" s="216">
        <f t="shared" si="11"/>
        <v>0</v>
      </c>
    </row>
    <row r="78" spans="1:8" ht="14.25">
      <c r="A78" s="210" t="s">
        <v>117</v>
      </c>
      <c r="B78" s="142" t="s">
        <v>172</v>
      </c>
      <c r="C78" s="142" t="s">
        <v>133</v>
      </c>
      <c r="D78" s="142" t="s">
        <v>104</v>
      </c>
      <c r="E78" s="142" t="s">
        <v>16</v>
      </c>
      <c r="F78" s="298"/>
      <c r="G78" s="298"/>
      <c r="H78" s="216"/>
    </row>
    <row r="79" spans="1:8" ht="14.25">
      <c r="A79" s="137" t="s">
        <v>132</v>
      </c>
      <c r="B79" s="142" t="s">
        <v>172</v>
      </c>
      <c r="C79" s="142" t="s">
        <v>134</v>
      </c>
      <c r="D79" s="142" t="s">
        <v>8</v>
      </c>
      <c r="E79" s="142" t="s">
        <v>8</v>
      </c>
      <c r="F79" s="298">
        <f t="shared" ref="F79:H80" si="12">F80</f>
        <v>0</v>
      </c>
      <c r="G79" s="298">
        <f t="shared" si="12"/>
        <v>0</v>
      </c>
      <c r="H79" s="216">
        <f t="shared" si="12"/>
        <v>0</v>
      </c>
    </row>
    <row r="80" spans="1:8" ht="14.25">
      <c r="A80" s="210" t="s">
        <v>31</v>
      </c>
      <c r="B80" s="142" t="s">
        <v>172</v>
      </c>
      <c r="C80" s="142" t="s">
        <v>134</v>
      </c>
      <c r="D80" s="142" t="s">
        <v>104</v>
      </c>
      <c r="E80" s="142" t="s">
        <v>8</v>
      </c>
      <c r="F80" s="298">
        <f t="shared" si="12"/>
        <v>0</v>
      </c>
      <c r="G80" s="298">
        <f t="shared" si="12"/>
        <v>0</v>
      </c>
      <c r="H80" s="216">
        <f t="shared" si="12"/>
        <v>0</v>
      </c>
    </row>
    <row r="81" spans="1:8" ht="14.25">
      <c r="A81" s="210" t="s">
        <v>117</v>
      </c>
      <c r="B81" s="142" t="s">
        <v>172</v>
      </c>
      <c r="C81" s="142" t="s">
        <v>134</v>
      </c>
      <c r="D81" s="142" t="s">
        <v>104</v>
      </c>
      <c r="E81" s="142" t="s">
        <v>16</v>
      </c>
      <c r="F81" s="298"/>
      <c r="G81" s="298"/>
      <c r="H81" s="216"/>
    </row>
    <row r="82" spans="1:8" ht="15">
      <c r="A82" s="143" t="s">
        <v>119</v>
      </c>
      <c r="B82" s="141" t="s">
        <v>173</v>
      </c>
      <c r="C82" s="141" t="s">
        <v>10</v>
      </c>
      <c r="D82" s="141" t="s">
        <v>8</v>
      </c>
      <c r="E82" s="141" t="s">
        <v>8</v>
      </c>
      <c r="F82" s="299">
        <f>F83+F86</f>
        <v>0</v>
      </c>
      <c r="G82" s="299">
        <f>G83+G86</f>
        <v>0</v>
      </c>
      <c r="H82" s="219">
        <f>H83+H86</f>
        <v>0</v>
      </c>
    </row>
    <row r="83" spans="1:8" ht="14.25">
      <c r="A83" s="137" t="s">
        <v>131</v>
      </c>
      <c r="B83" s="142" t="s">
        <v>173</v>
      </c>
      <c r="C83" s="142" t="s">
        <v>133</v>
      </c>
      <c r="D83" s="142" t="s">
        <v>8</v>
      </c>
      <c r="E83" s="142" t="s">
        <v>8</v>
      </c>
      <c r="F83" s="298">
        <f t="shared" ref="F83:H84" si="13">F84</f>
        <v>0</v>
      </c>
      <c r="G83" s="298">
        <f t="shared" si="13"/>
        <v>0</v>
      </c>
      <c r="H83" s="216">
        <f t="shared" si="13"/>
        <v>0</v>
      </c>
    </row>
    <row r="84" spans="1:8" ht="14.25">
      <c r="A84" s="210" t="s">
        <v>31</v>
      </c>
      <c r="B84" s="142" t="s">
        <v>173</v>
      </c>
      <c r="C84" s="142" t="s">
        <v>133</v>
      </c>
      <c r="D84" s="142" t="s">
        <v>23</v>
      </c>
      <c r="E84" s="142" t="s">
        <v>8</v>
      </c>
      <c r="F84" s="298">
        <f t="shared" si="13"/>
        <v>0</v>
      </c>
      <c r="G84" s="298">
        <f t="shared" si="13"/>
        <v>0</v>
      </c>
      <c r="H84" s="216">
        <f t="shared" si="13"/>
        <v>0</v>
      </c>
    </row>
    <row r="85" spans="1:8" ht="14.25">
      <c r="A85" s="210" t="s">
        <v>117</v>
      </c>
      <c r="B85" s="142" t="s">
        <v>173</v>
      </c>
      <c r="C85" s="142" t="s">
        <v>133</v>
      </c>
      <c r="D85" s="142" t="s">
        <v>23</v>
      </c>
      <c r="E85" s="142" t="s">
        <v>7</v>
      </c>
      <c r="F85" s="298"/>
      <c r="G85" s="298"/>
      <c r="H85" s="216"/>
    </row>
    <row r="86" spans="1:8" ht="14.25">
      <c r="A86" s="137" t="s">
        <v>132</v>
      </c>
      <c r="B86" s="142" t="s">
        <v>173</v>
      </c>
      <c r="C86" s="142" t="s">
        <v>134</v>
      </c>
      <c r="D86" s="142" t="s">
        <v>23</v>
      </c>
      <c r="E86" s="142" t="s">
        <v>7</v>
      </c>
      <c r="F86" s="298">
        <f t="shared" ref="F86:H87" si="14">F87</f>
        <v>0</v>
      </c>
      <c r="G86" s="298">
        <f t="shared" si="14"/>
        <v>0</v>
      </c>
      <c r="H86" s="216">
        <f t="shared" si="14"/>
        <v>0</v>
      </c>
    </row>
    <row r="87" spans="1:8" ht="14.25">
      <c r="A87" s="210" t="s">
        <v>31</v>
      </c>
      <c r="B87" s="142" t="s">
        <v>173</v>
      </c>
      <c r="C87" s="142" t="s">
        <v>134</v>
      </c>
      <c r="D87" s="142" t="s">
        <v>23</v>
      </c>
      <c r="E87" s="142" t="s">
        <v>8</v>
      </c>
      <c r="F87" s="298">
        <f t="shared" si="14"/>
        <v>0</v>
      </c>
      <c r="G87" s="298">
        <f t="shared" si="14"/>
        <v>0</v>
      </c>
      <c r="H87" s="216">
        <f t="shared" si="14"/>
        <v>0</v>
      </c>
    </row>
    <row r="88" spans="1:8" ht="14.25">
      <c r="A88" s="210" t="s">
        <v>117</v>
      </c>
      <c r="B88" s="142" t="s">
        <v>173</v>
      </c>
      <c r="C88" s="142" t="s">
        <v>134</v>
      </c>
      <c r="D88" s="142" t="s">
        <v>23</v>
      </c>
      <c r="E88" s="142" t="s">
        <v>7</v>
      </c>
      <c r="F88" s="298"/>
      <c r="G88" s="298"/>
      <c r="H88" s="216"/>
    </row>
    <row r="89" spans="1:8" ht="15">
      <c r="A89" s="143" t="s">
        <v>43</v>
      </c>
      <c r="B89" s="105" t="s">
        <v>174</v>
      </c>
      <c r="C89" s="105" t="s">
        <v>10</v>
      </c>
      <c r="D89" s="105" t="s">
        <v>8</v>
      </c>
      <c r="E89" s="105" t="s">
        <v>8</v>
      </c>
      <c r="F89" s="299">
        <f>F90+F93</f>
        <v>0</v>
      </c>
      <c r="G89" s="299">
        <f>G90+G93</f>
        <v>0</v>
      </c>
      <c r="H89" s="219">
        <f>H90+H93</f>
        <v>0</v>
      </c>
    </row>
    <row r="90" spans="1:8" ht="14.25">
      <c r="A90" s="137" t="s">
        <v>131</v>
      </c>
      <c r="B90" s="108" t="s">
        <v>174</v>
      </c>
      <c r="C90" s="108" t="s">
        <v>133</v>
      </c>
      <c r="D90" s="108" t="s">
        <v>8</v>
      </c>
      <c r="E90" s="108" t="s">
        <v>8</v>
      </c>
      <c r="F90" s="298">
        <f t="shared" ref="F90:H91" si="15">F91</f>
        <v>0</v>
      </c>
      <c r="G90" s="298">
        <f t="shared" si="15"/>
        <v>0</v>
      </c>
      <c r="H90" s="216">
        <f t="shared" si="15"/>
        <v>0</v>
      </c>
    </row>
    <row r="91" spans="1:8" ht="14.25">
      <c r="A91" s="210" t="s">
        <v>31</v>
      </c>
      <c r="B91" s="108" t="s">
        <v>174</v>
      </c>
      <c r="C91" s="108" t="s">
        <v>133</v>
      </c>
      <c r="D91" s="108" t="s">
        <v>23</v>
      </c>
      <c r="E91" s="108" t="s">
        <v>8</v>
      </c>
      <c r="F91" s="298">
        <f t="shared" si="15"/>
        <v>0</v>
      </c>
      <c r="G91" s="298">
        <f t="shared" si="15"/>
        <v>0</v>
      </c>
      <c r="H91" s="216">
        <f t="shared" si="15"/>
        <v>0</v>
      </c>
    </row>
    <row r="92" spans="1:8" ht="14.25">
      <c r="A92" s="136" t="s">
        <v>41</v>
      </c>
      <c r="B92" s="108" t="s">
        <v>174</v>
      </c>
      <c r="C92" s="108" t="s">
        <v>133</v>
      </c>
      <c r="D92" s="108" t="s">
        <v>23</v>
      </c>
      <c r="E92" s="108" t="s">
        <v>12</v>
      </c>
      <c r="F92" s="298"/>
      <c r="G92" s="298"/>
      <c r="H92" s="216"/>
    </row>
    <row r="93" spans="1:8" ht="14.25">
      <c r="A93" s="137" t="s">
        <v>132</v>
      </c>
      <c r="B93" s="108" t="s">
        <v>174</v>
      </c>
      <c r="C93" s="108" t="s">
        <v>134</v>
      </c>
      <c r="D93" s="108" t="s">
        <v>8</v>
      </c>
      <c r="E93" s="108" t="s">
        <v>8</v>
      </c>
      <c r="F93" s="298">
        <f t="shared" ref="F93:H94" si="16">F94</f>
        <v>0</v>
      </c>
      <c r="G93" s="298">
        <f t="shared" si="16"/>
        <v>0</v>
      </c>
      <c r="H93" s="216">
        <f t="shared" si="16"/>
        <v>0</v>
      </c>
    </row>
    <row r="94" spans="1:8" ht="14.25">
      <c r="A94" s="210" t="s">
        <v>31</v>
      </c>
      <c r="B94" s="108" t="s">
        <v>174</v>
      </c>
      <c r="C94" s="108" t="s">
        <v>134</v>
      </c>
      <c r="D94" s="108" t="s">
        <v>23</v>
      </c>
      <c r="E94" s="108" t="s">
        <v>8</v>
      </c>
      <c r="F94" s="298">
        <f t="shared" si="16"/>
        <v>0</v>
      </c>
      <c r="G94" s="298">
        <f t="shared" si="16"/>
        <v>0</v>
      </c>
      <c r="H94" s="216">
        <f t="shared" si="16"/>
        <v>0</v>
      </c>
    </row>
    <row r="95" spans="1:8" ht="14.25">
      <c r="A95" s="136" t="s">
        <v>41</v>
      </c>
      <c r="B95" s="108" t="s">
        <v>174</v>
      </c>
      <c r="C95" s="108" t="s">
        <v>134</v>
      </c>
      <c r="D95" s="108" t="s">
        <v>23</v>
      </c>
      <c r="E95" s="108" t="s">
        <v>12</v>
      </c>
      <c r="F95" s="298"/>
      <c r="G95" s="298"/>
      <c r="H95" s="216"/>
    </row>
    <row r="96" spans="1:8" ht="15">
      <c r="A96" s="143" t="s">
        <v>46</v>
      </c>
      <c r="B96" s="105" t="s">
        <v>175</v>
      </c>
      <c r="C96" s="105" t="s">
        <v>10</v>
      </c>
      <c r="D96" s="105" t="s">
        <v>8</v>
      </c>
      <c r="E96" s="105" t="s">
        <v>8</v>
      </c>
      <c r="F96" s="302">
        <v>290.5</v>
      </c>
      <c r="G96" s="302">
        <f>G97+G100</f>
        <v>296</v>
      </c>
      <c r="H96" s="211">
        <f>H97+H100</f>
        <v>301.3</v>
      </c>
    </row>
    <row r="97" spans="1:8" ht="14.25">
      <c r="A97" s="137" t="s">
        <v>131</v>
      </c>
      <c r="B97" s="108" t="s">
        <v>175</v>
      </c>
      <c r="C97" s="108" t="s">
        <v>133</v>
      </c>
      <c r="D97" s="108" t="s">
        <v>8</v>
      </c>
      <c r="E97" s="108" t="s">
        <v>8</v>
      </c>
      <c r="F97" s="303">
        <v>290.5</v>
      </c>
      <c r="G97" s="303">
        <v>296</v>
      </c>
      <c r="H97" s="212">
        <v>301.3</v>
      </c>
    </row>
    <row r="98" spans="1:8" ht="14.25">
      <c r="A98" s="210" t="s">
        <v>31</v>
      </c>
      <c r="B98" s="108" t="s">
        <v>175</v>
      </c>
      <c r="C98" s="108" t="s">
        <v>133</v>
      </c>
      <c r="D98" s="108" t="s">
        <v>23</v>
      </c>
      <c r="E98" s="108" t="s">
        <v>8</v>
      </c>
      <c r="F98" s="303">
        <f>F99</f>
        <v>0</v>
      </c>
      <c r="G98" s="303">
        <f>G99</f>
        <v>0</v>
      </c>
      <c r="H98" s="212">
        <f>H99</f>
        <v>0</v>
      </c>
    </row>
    <row r="99" spans="1:8" ht="14.25">
      <c r="A99" s="136" t="s">
        <v>44</v>
      </c>
      <c r="B99" s="108" t="s">
        <v>175</v>
      </c>
      <c r="C99" s="108" t="s">
        <v>133</v>
      </c>
      <c r="D99" s="108" t="s">
        <v>23</v>
      </c>
      <c r="E99" s="108" t="s">
        <v>18</v>
      </c>
      <c r="F99" s="303"/>
      <c r="G99" s="303"/>
      <c r="H99" s="212"/>
    </row>
    <row r="100" spans="1:8" ht="14.25">
      <c r="A100" s="137" t="s">
        <v>132</v>
      </c>
      <c r="B100" s="108" t="s">
        <v>175</v>
      </c>
      <c r="C100" s="108" t="s">
        <v>134</v>
      </c>
      <c r="D100" s="108" t="s">
        <v>23</v>
      </c>
      <c r="E100" s="108" t="s">
        <v>18</v>
      </c>
      <c r="F100" s="303">
        <f t="shared" ref="F100:H101" si="17">F101</f>
        <v>0</v>
      </c>
      <c r="G100" s="303">
        <f t="shared" si="17"/>
        <v>0</v>
      </c>
      <c r="H100" s="212">
        <f t="shared" si="17"/>
        <v>0</v>
      </c>
    </row>
    <row r="101" spans="1:8" ht="14.25">
      <c r="A101" s="210" t="s">
        <v>31</v>
      </c>
      <c r="B101" s="108" t="s">
        <v>175</v>
      </c>
      <c r="C101" s="108" t="s">
        <v>134</v>
      </c>
      <c r="D101" s="108" t="s">
        <v>23</v>
      </c>
      <c r="E101" s="108" t="s">
        <v>8</v>
      </c>
      <c r="F101" s="298">
        <f t="shared" si="17"/>
        <v>0</v>
      </c>
      <c r="G101" s="298">
        <f t="shared" si="17"/>
        <v>0</v>
      </c>
      <c r="H101" s="216">
        <f t="shared" si="17"/>
        <v>0</v>
      </c>
    </row>
    <row r="102" spans="1:8" ht="14.25">
      <c r="A102" s="136" t="s">
        <v>44</v>
      </c>
      <c r="B102" s="108" t="s">
        <v>175</v>
      </c>
      <c r="C102" s="108" t="s">
        <v>134</v>
      </c>
      <c r="D102" s="108" t="s">
        <v>23</v>
      </c>
      <c r="E102" s="108" t="s">
        <v>18</v>
      </c>
      <c r="F102" s="298"/>
      <c r="G102" s="298"/>
      <c r="H102" s="216"/>
    </row>
    <row r="103" spans="1:8" ht="15">
      <c r="A103" s="143" t="s">
        <v>124</v>
      </c>
      <c r="B103" s="105" t="s">
        <v>176</v>
      </c>
      <c r="C103" s="105" t="s">
        <v>10</v>
      </c>
      <c r="D103" s="105" t="s">
        <v>8</v>
      </c>
      <c r="E103" s="105" t="s">
        <v>8</v>
      </c>
      <c r="F103" s="302">
        <f>F104+F107</f>
        <v>0</v>
      </c>
      <c r="G103" s="302">
        <f>G104+G107</f>
        <v>0</v>
      </c>
      <c r="H103" s="211">
        <f>H104+H107</f>
        <v>0</v>
      </c>
    </row>
    <row r="104" spans="1:8" ht="14.25">
      <c r="A104" s="137" t="s">
        <v>131</v>
      </c>
      <c r="B104" s="108" t="s">
        <v>176</v>
      </c>
      <c r="C104" s="108" t="s">
        <v>133</v>
      </c>
      <c r="D104" s="108" t="s">
        <v>8</v>
      </c>
      <c r="E104" s="108" t="s">
        <v>8</v>
      </c>
      <c r="F104" s="303">
        <f t="shared" ref="F104:H105" si="18">F105</f>
        <v>0</v>
      </c>
      <c r="G104" s="303">
        <f t="shared" si="18"/>
        <v>0</v>
      </c>
      <c r="H104" s="212">
        <f t="shared" si="18"/>
        <v>0</v>
      </c>
    </row>
    <row r="105" spans="1:8" ht="14.25">
      <c r="A105" s="210" t="s">
        <v>31</v>
      </c>
      <c r="B105" s="108" t="s">
        <v>176</v>
      </c>
      <c r="C105" s="108" t="s">
        <v>133</v>
      </c>
      <c r="D105" s="108" t="s">
        <v>23</v>
      </c>
      <c r="E105" s="108" t="s">
        <v>8</v>
      </c>
      <c r="F105" s="303">
        <f t="shared" si="18"/>
        <v>0</v>
      </c>
      <c r="G105" s="303">
        <f t="shared" si="18"/>
        <v>0</v>
      </c>
      <c r="H105" s="212">
        <f t="shared" si="18"/>
        <v>0</v>
      </c>
    </row>
    <row r="106" spans="1:8" ht="14.25">
      <c r="A106" s="136" t="s">
        <v>44</v>
      </c>
      <c r="B106" s="108" t="s">
        <v>176</v>
      </c>
      <c r="C106" s="108" t="s">
        <v>133</v>
      </c>
      <c r="D106" s="108" t="s">
        <v>23</v>
      </c>
      <c r="E106" s="108" t="s">
        <v>18</v>
      </c>
      <c r="F106" s="303"/>
      <c r="G106" s="303"/>
      <c r="H106" s="212"/>
    </row>
    <row r="107" spans="1:8" ht="14.25">
      <c r="A107" s="137" t="s">
        <v>132</v>
      </c>
      <c r="B107" s="108" t="s">
        <v>176</v>
      </c>
      <c r="C107" s="108" t="s">
        <v>134</v>
      </c>
      <c r="D107" s="108" t="s">
        <v>23</v>
      </c>
      <c r="E107" s="108" t="s">
        <v>18</v>
      </c>
      <c r="F107" s="303">
        <f t="shared" ref="F107:H108" si="19">F108</f>
        <v>0</v>
      </c>
      <c r="G107" s="303">
        <f t="shared" si="19"/>
        <v>0</v>
      </c>
      <c r="H107" s="212">
        <f t="shared" si="19"/>
        <v>0</v>
      </c>
    </row>
    <row r="108" spans="1:8" ht="14.25">
      <c r="A108" s="210" t="s">
        <v>31</v>
      </c>
      <c r="B108" s="108" t="s">
        <v>176</v>
      </c>
      <c r="C108" s="108" t="s">
        <v>134</v>
      </c>
      <c r="D108" s="108" t="s">
        <v>23</v>
      </c>
      <c r="E108" s="108" t="s">
        <v>8</v>
      </c>
      <c r="F108" s="298">
        <f t="shared" si="19"/>
        <v>0</v>
      </c>
      <c r="G108" s="298">
        <f t="shared" si="19"/>
        <v>0</v>
      </c>
      <c r="H108" s="216">
        <f t="shared" si="19"/>
        <v>0</v>
      </c>
    </row>
    <row r="109" spans="1:8" ht="14.25">
      <c r="A109" s="136" t="s">
        <v>44</v>
      </c>
      <c r="B109" s="108" t="s">
        <v>176</v>
      </c>
      <c r="C109" s="108" t="s">
        <v>134</v>
      </c>
      <c r="D109" s="108" t="s">
        <v>23</v>
      </c>
      <c r="E109" s="108" t="s">
        <v>18</v>
      </c>
      <c r="F109" s="298"/>
      <c r="G109" s="298"/>
      <c r="H109" s="216"/>
    </row>
    <row r="110" spans="1:8" ht="15">
      <c r="A110" s="143" t="s">
        <v>125</v>
      </c>
      <c r="B110" s="105" t="s">
        <v>177</v>
      </c>
      <c r="C110" s="105" t="s">
        <v>10</v>
      </c>
      <c r="D110" s="105" t="s">
        <v>8</v>
      </c>
      <c r="E110" s="105" t="s">
        <v>8</v>
      </c>
      <c r="F110" s="302">
        <f>F111+F114</f>
        <v>0</v>
      </c>
      <c r="G110" s="302">
        <f>G111+G114</f>
        <v>0</v>
      </c>
      <c r="H110" s="211">
        <f>H111+H114</f>
        <v>0</v>
      </c>
    </row>
    <row r="111" spans="1:8" ht="14.25">
      <c r="A111" s="137" t="s">
        <v>131</v>
      </c>
      <c r="B111" s="108" t="s">
        <v>177</v>
      </c>
      <c r="C111" s="108" t="s">
        <v>133</v>
      </c>
      <c r="D111" s="108" t="s">
        <v>8</v>
      </c>
      <c r="E111" s="108" t="s">
        <v>8</v>
      </c>
      <c r="F111" s="303">
        <f t="shared" ref="F111:H112" si="20">F112</f>
        <v>0</v>
      </c>
      <c r="G111" s="303">
        <f t="shared" si="20"/>
        <v>0</v>
      </c>
      <c r="H111" s="212">
        <f t="shared" si="20"/>
        <v>0</v>
      </c>
    </row>
    <row r="112" spans="1:8" ht="14.25">
      <c r="A112" s="210" t="s">
        <v>31</v>
      </c>
      <c r="B112" s="108" t="s">
        <v>177</v>
      </c>
      <c r="C112" s="108" t="s">
        <v>133</v>
      </c>
      <c r="D112" s="108" t="s">
        <v>23</v>
      </c>
      <c r="E112" s="108" t="s">
        <v>8</v>
      </c>
      <c r="F112" s="303">
        <f t="shared" si="20"/>
        <v>0</v>
      </c>
      <c r="G112" s="303">
        <f t="shared" si="20"/>
        <v>0</v>
      </c>
      <c r="H112" s="212">
        <f t="shared" si="20"/>
        <v>0</v>
      </c>
    </row>
    <row r="113" spans="1:8" ht="14.25">
      <c r="A113" s="136" t="s">
        <v>44</v>
      </c>
      <c r="B113" s="108" t="s">
        <v>177</v>
      </c>
      <c r="C113" s="108" t="s">
        <v>133</v>
      </c>
      <c r="D113" s="108" t="s">
        <v>23</v>
      </c>
      <c r="E113" s="108" t="s">
        <v>18</v>
      </c>
      <c r="F113" s="303"/>
      <c r="G113" s="303"/>
      <c r="H113" s="212"/>
    </row>
    <row r="114" spans="1:8" ht="14.25">
      <c r="A114" s="137" t="s">
        <v>132</v>
      </c>
      <c r="B114" s="108" t="s">
        <v>177</v>
      </c>
      <c r="C114" s="108" t="s">
        <v>134</v>
      </c>
      <c r="D114" s="108" t="s">
        <v>23</v>
      </c>
      <c r="E114" s="108" t="s">
        <v>18</v>
      </c>
      <c r="F114" s="303">
        <f t="shared" ref="F114:H115" si="21">F115</f>
        <v>0</v>
      </c>
      <c r="G114" s="303">
        <f t="shared" si="21"/>
        <v>0</v>
      </c>
      <c r="H114" s="212">
        <f t="shared" si="21"/>
        <v>0</v>
      </c>
    </row>
    <row r="115" spans="1:8" ht="14.25">
      <c r="A115" s="210" t="s">
        <v>31</v>
      </c>
      <c r="B115" s="108" t="s">
        <v>177</v>
      </c>
      <c r="C115" s="108" t="s">
        <v>134</v>
      </c>
      <c r="D115" s="108" t="s">
        <v>23</v>
      </c>
      <c r="E115" s="108" t="s">
        <v>8</v>
      </c>
      <c r="F115" s="298">
        <f t="shared" si="21"/>
        <v>0</v>
      </c>
      <c r="G115" s="298">
        <f t="shared" si="21"/>
        <v>0</v>
      </c>
      <c r="H115" s="216">
        <f t="shared" si="21"/>
        <v>0</v>
      </c>
    </row>
    <row r="116" spans="1:8" ht="14.25">
      <c r="A116" s="136" t="s">
        <v>44</v>
      </c>
      <c r="B116" s="108" t="s">
        <v>177</v>
      </c>
      <c r="C116" s="108" t="s">
        <v>134</v>
      </c>
      <c r="D116" s="108" t="s">
        <v>23</v>
      </c>
      <c r="E116" s="108" t="s">
        <v>18</v>
      </c>
      <c r="F116" s="298"/>
      <c r="G116" s="298"/>
      <c r="H116" s="216"/>
    </row>
    <row r="117" spans="1:8" ht="15">
      <c r="A117" s="143" t="s">
        <v>127</v>
      </c>
      <c r="B117" s="105" t="s">
        <v>178</v>
      </c>
      <c r="C117" s="105" t="s">
        <v>10</v>
      </c>
      <c r="D117" s="105" t="s">
        <v>8</v>
      </c>
      <c r="E117" s="105" t="s">
        <v>8</v>
      </c>
      <c r="F117" s="302">
        <f>F118+F121</f>
        <v>55.3</v>
      </c>
      <c r="G117" s="302">
        <f>G118+G121</f>
        <v>50</v>
      </c>
      <c r="H117" s="211">
        <f>H118+H121</f>
        <v>50</v>
      </c>
    </row>
    <row r="118" spans="1:8" ht="14.25">
      <c r="A118" s="137" t="s">
        <v>131</v>
      </c>
      <c r="B118" s="108" t="s">
        <v>178</v>
      </c>
      <c r="C118" s="108" t="s">
        <v>133</v>
      </c>
      <c r="D118" s="108" t="s">
        <v>8</v>
      </c>
      <c r="E118" s="108" t="s">
        <v>8</v>
      </c>
      <c r="F118" s="303">
        <f t="shared" ref="F118:H119" si="22">F119</f>
        <v>55.3</v>
      </c>
      <c r="G118" s="303">
        <f t="shared" si="22"/>
        <v>50</v>
      </c>
      <c r="H118" s="212">
        <f t="shared" si="22"/>
        <v>50</v>
      </c>
    </row>
    <row r="119" spans="1:8" ht="14.25">
      <c r="A119" s="210" t="s">
        <v>31</v>
      </c>
      <c r="B119" s="108" t="s">
        <v>178</v>
      </c>
      <c r="C119" s="108" t="s">
        <v>133</v>
      </c>
      <c r="D119" s="108" t="s">
        <v>23</v>
      </c>
      <c r="E119" s="108" t="s">
        <v>8</v>
      </c>
      <c r="F119" s="303">
        <f t="shared" si="22"/>
        <v>55.3</v>
      </c>
      <c r="G119" s="303">
        <f t="shared" si="22"/>
        <v>50</v>
      </c>
      <c r="H119" s="212">
        <f t="shared" si="22"/>
        <v>50</v>
      </c>
    </row>
    <row r="120" spans="1:8" ht="14.25">
      <c r="A120" s="136" t="s">
        <v>44</v>
      </c>
      <c r="B120" s="108" t="s">
        <v>178</v>
      </c>
      <c r="C120" s="108" t="s">
        <v>133</v>
      </c>
      <c r="D120" s="108" t="s">
        <v>23</v>
      </c>
      <c r="E120" s="108" t="s">
        <v>18</v>
      </c>
      <c r="F120" s="303">
        <v>55.3</v>
      </c>
      <c r="G120" s="303">
        <v>50</v>
      </c>
      <c r="H120" s="212">
        <v>50</v>
      </c>
    </row>
    <row r="121" spans="1:8" ht="14.25">
      <c r="A121" s="137" t="s">
        <v>132</v>
      </c>
      <c r="B121" s="108" t="s">
        <v>178</v>
      </c>
      <c r="C121" s="108" t="s">
        <v>134</v>
      </c>
      <c r="D121" s="108" t="s">
        <v>23</v>
      </c>
      <c r="E121" s="108" t="s">
        <v>18</v>
      </c>
      <c r="F121" s="303">
        <f t="shared" ref="F121:H122" si="23">F122</f>
        <v>0</v>
      </c>
      <c r="G121" s="303">
        <f t="shared" si="23"/>
        <v>0</v>
      </c>
      <c r="H121" s="212">
        <f t="shared" si="23"/>
        <v>0</v>
      </c>
    </row>
    <row r="122" spans="1:8" ht="14.25">
      <c r="A122" s="210" t="s">
        <v>31</v>
      </c>
      <c r="B122" s="108" t="s">
        <v>178</v>
      </c>
      <c r="C122" s="108" t="s">
        <v>134</v>
      </c>
      <c r="D122" s="108" t="s">
        <v>23</v>
      </c>
      <c r="E122" s="108" t="s">
        <v>8</v>
      </c>
      <c r="F122" s="298">
        <f t="shared" si="23"/>
        <v>0</v>
      </c>
      <c r="G122" s="298">
        <f t="shared" si="23"/>
        <v>0</v>
      </c>
      <c r="H122" s="216">
        <f t="shared" si="23"/>
        <v>0</v>
      </c>
    </row>
    <row r="123" spans="1:8" ht="14.25">
      <c r="A123" s="136" t="s">
        <v>44</v>
      </c>
      <c r="B123" s="108" t="s">
        <v>178</v>
      </c>
      <c r="C123" s="108" t="s">
        <v>134</v>
      </c>
      <c r="D123" s="108" t="s">
        <v>23</v>
      </c>
      <c r="E123" s="108" t="s">
        <v>18</v>
      </c>
      <c r="F123" s="298"/>
      <c r="G123" s="298"/>
      <c r="H123" s="216"/>
    </row>
    <row r="124" spans="1:8" ht="15">
      <c r="A124" s="143" t="s">
        <v>179</v>
      </c>
      <c r="B124" s="105" t="s">
        <v>180</v>
      </c>
      <c r="C124" s="105" t="s">
        <v>10</v>
      </c>
      <c r="D124" s="105" t="s">
        <v>8</v>
      </c>
      <c r="E124" s="105" t="s">
        <v>8</v>
      </c>
      <c r="F124" s="302">
        <f>F125+F128</f>
        <v>0</v>
      </c>
      <c r="G124" s="302">
        <f>G125+G128</f>
        <v>0</v>
      </c>
      <c r="H124" s="211">
        <f>H125+H128</f>
        <v>0</v>
      </c>
    </row>
    <row r="125" spans="1:8" ht="14.25">
      <c r="A125" s="137" t="s">
        <v>131</v>
      </c>
      <c r="B125" s="108" t="s">
        <v>178</v>
      </c>
      <c r="C125" s="108" t="s">
        <v>133</v>
      </c>
      <c r="D125" s="108" t="s">
        <v>8</v>
      </c>
      <c r="E125" s="108" t="s">
        <v>8</v>
      </c>
      <c r="F125" s="303">
        <f t="shared" ref="F125:H126" si="24">F126</f>
        <v>0</v>
      </c>
      <c r="G125" s="303">
        <f t="shared" si="24"/>
        <v>0</v>
      </c>
      <c r="H125" s="212">
        <f t="shared" si="24"/>
        <v>0</v>
      </c>
    </row>
    <row r="126" spans="1:8" ht="14.25">
      <c r="A126" s="210" t="s">
        <v>31</v>
      </c>
      <c r="B126" s="108" t="s">
        <v>178</v>
      </c>
      <c r="C126" s="108" t="s">
        <v>133</v>
      </c>
      <c r="D126" s="108" t="s">
        <v>23</v>
      </c>
      <c r="E126" s="108" t="s">
        <v>8</v>
      </c>
      <c r="F126" s="303">
        <f t="shared" si="24"/>
        <v>0</v>
      </c>
      <c r="G126" s="303">
        <f t="shared" si="24"/>
        <v>0</v>
      </c>
      <c r="H126" s="212">
        <f t="shared" si="24"/>
        <v>0</v>
      </c>
    </row>
    <row r="127" spans="1:8" ht="14.25">
      <c r="A127" s="136" t="s">
        <v>44</v>
      </c>
      <c r="B127" s="108" t="s">
        <v>178</v>
      </c>
      <c r="C127" s="108" t="s">
        <v>133</v>
      </c>
      <c r="D127" s="108" t="s">
        <v>23</v>
      </c>
      <c r="E127" s="108" t="s">
        <v>18</v>
      </c>
      <c r="F127" s="303"/>
      <c r="G127" s="303"/>
      <c r="H127" s="212"/>
    </row>
    <row r="128" spans="1:8" ht="14.25">
      <c r="A128" s="137" t="s">
        <v>132</v>
      </c>
      <c r="B128" s="108" t="s">
        <v>178</v>
      </c>
      <c r="C128" s="108" t="s">
        <v>134</v>
      </c>
      <c r="D128" s="108" t="s">
        <v>23</v>
      </c>
      <c r="E128" s="108" t="s">
        <v>18</v>
      </c>
      <c r="F128" s="303">
        <f t="shared" ref="F128:H129" si="25">F129</f>
        <v>0</v>
      </c>
      <c r="G128" s="303">
        <f t="shared" si="25"/>
        <v>0</v>
      </c>
      <c r="H128" s="212">
        <f t="shared" si="25"/>
        <v>0</v>
      </c>
    </row>
    <row r="129" spans="1:8" ht="14.25">
      <c r="A129" s="210" t="s">
        <v>31</v>
      </c>
      <c r="B129" s="108" t="s">
        <v>178</v>
      </c>
      <c r="C129" s="108" t="s">
        <v>134</v>
      </c>
      <c r="D129" s="108" t="s">
        <v>23</v>
      </c>
      <c r="E129" s="108" t="s">
        <v>8</v>
      </c>
      <c r="F129" s="298">
        <f t="shared" si="25"/>
        <v>0</v>
      </c>
      <c r="G129" s="298">
        <f t="shared" si="25"/>
        <v>0</v>
      </c>
      <c r="H129" s="216">
        <f t="shared" si="25"/>
        <v>0</v>
      </c>
    </row>
    <row r="130" spans="1:8" ht="14.25">
      <c r="A130" s="136" t="s">
        <v>44</v>
      </c>
      <c r="B130" s="108" t="s">
        <v>178</v>
      </c>
      <c r="C130" s="108" t="s">
        <v>134</v>
      </c>
      <c r="D130" s="108" t="s">
        <v>23</v>
      </c>
      <c r="E130" s="108" t="s">
        <v>18</v>
      </c>
      <c r="F130" s="298"/>
      <c r="G130" s="298"/>
      <c r="H130" s="216"/>
    </row>
    <row r="131" spans="1:8" ht="15">
      <c r="A131" s="143" t="s">
        <v>209</v>
      </c>
      <c r="B131" s="105" t="s">
        <v>208</v>
      </c>
      <c r="C131" s="105" t="s">
        <v>10</v>
      </c>
      <c r="D131" s="105" t="s">
        <v>8</v>
      </c>
      <c r="E131" s="105" t="s">
        <v>8</v>
      </c>
      <c r="F131" s="302">
        <f>F132+F135</f>
        <v>0</v>
      </c>
      <c r="G131" s="302">
        <f>G132+G135</f>
        <v>0</v>
      </c>
      <c r="H131" s="211">
        <f>H132+H135</f>
        <v>0</v>
      </c>
    </row>
    <row r="132" spans="1:8" ht="14.25">
      <c r="A132" s="137" t="s">
        <v>131</v>
      </c>
      <c r="B132" s="108" t="s">
        <v>208</v>
      </c>
      <c r="C132" s="108" t="s">
        <v>133</v>
      </c>
      <c r="D132" s="108" t="s">
        <v>8</v>
      </c>
      <c r="E132" s="108" t="s">
        <v>8</v>
      </c>
      <c r="F132" s="303">
        <f t="shared" ref="F132:H133" si="26">F133</f>
        <v>0</v>
      </c>
      <c r="G132" s="303">
        <f t="shared" si="26"/>
        <v>0</v>
      </c>
      <c r="H132" s="212">
        <f t="shared" si="26"/>
        <v>0</v>
      </c>
    </row>
    <row r="133" spans="1:8" ht="14.25">
      <c r="A133" s="210" t="s">
        <v>31</v>
      </c>
      <c r="B133" s="108" t="s">
        <v>208</v>
      </c>
      <c r="C133" s="108" t="s">
        <v>133</v>
      </c>
      <c r="D133" s="108" t="s">
        <v>23</v>
      </c>
      <c r="E133" s="108" t="s">
        <v>8</v>
      </c>
      <c r="F133" s="303">
        <f t="shared" si="26"/>
        <v>0</v>
      </c>
      <c r="G133" s="303">
        <f t="shared" si="26"/>
        <v>0</v>
      </c>
      <c r="H133" s="212">
        <f t="shared" si="26"/>
        <v>0</v>
      </c>
    </row>
    <row r="134" spans="1:8" ht="14.25">
      <c r="A134" s="136" t="s">
        <v>44</v>
      </c>
      <c r="B134" s="108" t="s">
        <v>208</v>
      </c>
      <c r="C134" s="108" t="s">
        <v>133</v>
      </c>
      <c r="D134" s="108" t="s">
        <v>23</v>
      </c>
      <c r="E134" s="108" t="s">
        <v>18</v>
      </c>
      <c r="F134" s="303"/>
      <c r="G134" s="303"/>
      <c r="H134" s="212"/>
    </row>
    <row r="135" spans="1:8" ht="14.25">
      <c r="A135" s="137" t="s">
        <v>132</v>
      </c>
      <c r="B135" s="108" t="s">
        <v>208</v>
      </c>
      <c r="C135" s="108" t="s">
        <v>134</v>
      </c>
      <c r="D135" s="108" t="s">
        <v>23</v>
      </c>
      <c r="E135" s="108" t="s">
        <v>18</v>
      </c>
      <c r="F135" s="303">
        <f t="shared" ref="F135:H136" si="27">F136</f>
        <v>0</v>
      </c>
      <c r="G135" s="303">
        <f t="shared" si="27"/>
        <v>0</v>
      </c>
      <c r="H135" s="212">
        <f t="shared" si="27"/>
        <v>0</v>
      </c>
    </row>
    <row r="136" spans="1:8" ht="14.25">
      <c r="A136" s="210" t="s">
        <v>31</v>
      </c>
      <c r="B136" s="108" t="s">
        <v>208</v>
      </c>
      <c r="C136" s="108" t="s">
        <v>134</v>
      </c>
      <c r="D136" s="108" t="s">
        <v>23</v>
      </c>
      <c r="E136" s="108" t="s">
        <v>8</v>
      </c>
      <c r="F136" s="298">
        <f t="shared" si="27"/>
        <v>0</v>
      </c>
      <c r="G136" s="298">
        <f t="shared" si="27"/>
        <v>0</v>
      </c>
      <c r="H136" s="216">
        <f t="shared" si="27"/>
        <v>0</v>
      </c>
    </row>
    <row r="137" spans="1:8" ht="14.25">
      <c r="A137" s="136" t="s">
        <v>44</v>
      </c>
      <c r="B137" s="108" t="s">
        <v>208</v>
      </c>
      <c r="C137" s="108" t="s">
        <v>134</v>
      </c>
      <c r="D137" s="108" t="s">
        <v>23</v>
      </c>
      <c r="E137" s="108" t="s">
        <v>18</v>
      </c>
      <c r="F137" s="298"/>
      <c r="G137" s="298"/>
      <c r="H137" s="216"/>
    </row>
    <row r="138" spans="1:8" ht="15">
      <c r="A138" s="143" t="s">
        <v>210</v>
      </c>
      <c r="B138" s="105" t="s">
        <v>211</v>
      </c>
      <c r="C138" s="105" t="s">
        <v>10</v>
      </c>
      <c r="D138" s="105" t="s">
        <v>8</v>
      </c>
      <c r="E138" s="105" t="s">
        <v>8</v>
      </c>
      <c r="F138" s="302">
        <f>F139+F142</f>
        <v>0</v>
      </c>
      <c r="G138" s="302">
        <f>G139+G142</f>
        <v>0</v>
      </c>
      <c r="H138" s="211">
        <f>H139+H142</f>
        <v>0</v>
      </c>
    </row>
    <row r="139" spans="1:8" ht="14.25">
      <c r="A139" s="137" t="s">
        <v>131</v>
      </c>
      <c r="B139" s="108" t="s">
        <v>211</v>
      </c>
      <c r="C139" s="108" t="s">
        <v>133</v>
      </c>
      <c r="D139" s="108" t="s">
        <v>8</v>
      </c>
      <c r="E139" s="108" t="s">
        <v>8</v>
      </c>
      <c r="F139" s="303">
        <f t="shared" ref="F139:H140" si="28">F140</f>
        <v>0</v>
      </c>
      <c r="G139" s="303">
        <f t="shared" si="28"/>
        <v>0</v>
      </c>
      <c r="H139" s="212">
        <f t="shared" si="28"/>
        <v>0</v>
      </c>
    </row>
    <row r="140" spans="1:8" ht="14.25">
      <c r="A140" s="210" t="s">
        <v>31</v>
      </c>
      <c r="B140" s="108" t="s">
        <v>211</v>
      </c>
      <c r="C140" s="108" t="s">
        <v>133</v>
      </c>
      <c r="D140" s="108" t="s">
        <v>23</v>
      </c>
      <c r="E140" s="108" t="s">
        <v>8</v>
      </c>
      <c r="F140" s="303">
        <f t="shared" si="28"/>
        <v>0</v>
      </c>
      <c r="G140" s="303">
        <f t="shared" si="28"/>
        <v>0</v>
      </c>
      <c r="H140" s="212">
        <f t="shared" si="28"/>
        <v>0</v>
      </c>
    </row>
    <row r="141" spans="1:8" ht="14.25">
      <c r="A141" s="136" t="s">
        <v>44</v>
      </c>
      <c r="B141" s="108" t="s">
        <v>211</v>
      </c>
      <c r="C141" s="108" t="s">
        <v>133</v>
      </c>
      <c r="D141" s="108" t="s">
        <v>23</v>
      </c>
      <c r="E141" s="108" t="s">
        <v>18</v>
      </c>
      <c r="F141" s="303"/>
      <c r="G141" s="303"/>
      <c r="H141" s="212"/>
    </row>
    <row r="142" spans="1:8" ht="14.25">
      <c r="A142" s="137" t="s">
        <v>132</v>
      </c>
      <c r="B142" s="108" t="s">
        <v>211</v>
      </c>
      <c r="C142" s="108" t="s">
        <v>134</v>
      </c>
      <c r="D142" s="108" t="s">
        <v>23</v>
      </c>
      <c r="E142" s="108" t="s">
        <v>18</v>
      </c>
      <c r="F142" s="303">
        <f t="shared" ref="F142:H143" si="29">F143</f>
        <v>0</v>
      </c>
      <c r="G142" s="303">
        <f t="shared" si="29"/>
        <v>0</v>
      </c>
      <c r="H142" s="212">
        <f t="shared" si="29"/>
        <v>0</v>
      </c>
    </row>
    <row r="143" spans="1:8" ht="14.25">
      <c r="A143" s="210" t="s">
        <v>31</v>
      </c>
      <c r="B143" s="108" t="s">
        <v>211</v>
      </c>
      <c r="C143" s="108" t="s">
        <v>134</v>
      </c>
      <c r="D143" s="108" t="s">
        <v>23</v>
      </c>
      <c r="E143" s="108" t="s">
        <v>8</v>
      </c>
      <c r="F143" s="298">
        <f t="shared" si="29"/>
        <v>0</v>
      </c>
      <c r="G143" s="298">
        <f t="shared" si="29"/>
        <v>0</v>
      </c>
      <c r="H143" s="216">
        <f t="shared" si="29"/>
        <v>0</v>
      </c>
    </row>
    <row r="144" spans="1:8" ht="14.25">
      <c r="A144" s="136" t="s">
        <v>44</v>
      </c>
      <c r="B144" s="108" t="s">
        <v>211</v>
      </c>
      <c r="C144" s="108" t="s">
        <v>134</v>
      </c>
      <c r="D144" s="108" t="s">
        <v>23</v>
      </c>
      <c r="E144" s="108" t="s">
        <v>18</v>
      </c>
      <c r="F144" s="298"/>
      <c r="G144" s="298"/>
      <c r="H144" s="216"/>
    </row>
    <row r="145" spans="1:8" ht="15">
      <c r="A145" s="145" t="s">
        <v>206</v>
      </c>
      <c r="B145" s="141" t="s">
        <v>205</v>
      </c>
      <c r="C145" s="105" t="s">
        <v>10</v>
      </c>
      <c r="D145" s="105" t="s">
        <v>8</v>
      </c>
      <c r="E145" s="105" t="s">
        <v>8</v>
      </c>
      <c r="F145" s="299">
        <f>F146+F149</f>
        <v>0</v>
      </c>
      <c r="G145" s="299">
        <f>G146+G149</f>
        <v>0</v>
      </c>
      <c r="H145" s="219">
        <f>H146+H149</f>
        <v>0</v>
      </c>
    </row>
    <row r="146" spans="1:8" ht="14.25">
      <c r="A146" s="137" t="s">
        <v>131</v>
      </c>
      <c r="B146" s="142" t="s">
        <v>205</v>
      </c>
      <c r="C146" s="108" t="s">
        <v>133</v>
      </c>
      <c r="D146" s="108" t="s">
        <v>8</v>
      </c>
      <c r="E146" s="108" t="s">
        <v>8</v>
      </c>
      <c r="F146" s="298">
        <f t="shared" ref="F146:H147" si="30">F147</f>
        <v>0</v>
      </c>
      <c r="G146" s="298">
        <f t="shared" si="30"/>
        <v>0</v>
      </c>
      <c r="H146" s="216">
        <f t="shared" si="30"/>
        <v>0</v>
      </c>
    </row>
    <row r="147" spans="1:8" ht="14.25">
      <c r="A147" s="150" t="s">
        <v>101</v>
      </c>
      <c r="B147" s="142" t="s">
        <v>205</v>
      </c>
      <c r="C147" s="108" t="s">
        <v>133</v>
      </c>
      <c r="D147" s="108" t="s">
        <v>21</v>
      </c>
      <c r="E147" s="108" t="s">
        <v>8</v>
      </c>
      <c r="F147" s="298">
        <f t="shared" si="30"/>
        <v>0</v>
      </c>
      <c r="G147" s="298">
        <f t="shared" si="30"/>
        <v>0</v>
      </c>
      <c r="H147" s="216">
        <f t="shared" si="30"/>
        <v>0</v>
      </c>
    </row>
    <row r="148" spans="1:8" ht="14.25">
      <c r="A148" s="150" t="s">
        <v>201</v>
      </c>
      <c r="B148" s="142" t="s">
        <v>205</v>
      </c>
      <c r="C148" s="108" t="s">
        <v>133</v>
      </c>
      <c r="D148" s="108" t="s">
        <v>21</v>
      </c>
      <c r="E148" s="108" t="s">
        <v>200</v>
      </c>
      <c r="F148" s="298"/>
      <c r="G148" s="298"/>
      <c r="H148" s="216"/>
    </row>
    <row r="149" spans="1:8" ht="14.25">
      <c r="A149" s="137" t="s">
        <v>132</v>
      </c>
      <c r="B149" s="142" t="s">
        <v>205</v>
      </c>
      <c r="C149" s="108" t="s">
        <v>134</v>
      </c>
      <c r="D149" s="108" t="s">
        <v>8</v>
      </c>
      <c r="E149" s="108" t="s">
        <v>8</v>
      </c>
      <c r="F149" s="298">
        <f t="shared" ref="F149:H150" si="31">F150</f>
        <v>0</v>
      </c>
      <c r="G149" s="298">
        <f t="shared" si="31"/>
        <v>0</v>
      </c>
      <c r="H149" s="216">
        <f t="shared" si="31"/>
        <v>0</v>
      </c>
    </row>
    <row r="150" spans="1:8" ht="14.25">
      <c r="A150" s="150" t="s">
        <v>101</v>
      </c>
      <c r="B150" s="142" t="s">
        <v>205</v>
      </c>
      <c r="C150" s="108" t="s">
        <v>134</v>
      </c>
      <c r="D150" s="108" t="s">
        <v>21</v>
      </c>
      <c r="E150" s="108" t="s">
        <v>8</v>
      </c>
      <c r="F150" s="298">
        <f t="shared" si="31"/>
        <v>0</v>
      </c>
      <c r="G150" s="298">
        <f t="shared" si="31"/>
        <v>0</v>
      </c>
      <c r="H150" s="216">
        <f t="shared" si="31"/>
        <v>0</v>
      </c>
    </row>
    <row r="151" spans="1:8" ht="15" thickBot="1">
      <c r="A151" s="314" t="s">
        <v>201</v>
      </c>
      <c r="B151" s="315" t="s">
        <v>205</v>
      </c>
      <c r="C151" s="214" t="s">
        <v>134</v>
      </c>
      <c r="D151" s="214" t="s">
        <v>21</v>
      </c>
      <c r="E151" s="214" t="s">
        <v>200</v>
      </c>
      <c r="F151" s="316"/>
      <c r="G151" s="316"/>
      <c r="H151" s="217"/>
    </row>
    <row r="152" spans="1:8" ht="15.75" thickBot="1">
      <c r="A152" s="317" t="s">
        <v>40</v>
      </c>
      <c r="B152" s="318"/>
      <c r="C152" s="318"/>
      <c r="D152" s="319"/>
      <c r="E152" s="319"/>
      <c r="F152" s="320">
        <f>F8+F13+F18</f>
        <v>2390.62</v>
      </c>
      <c r="G152" s="320">
        <f>G8+G13+G18</f>
        <v>2398.8199999999997</v>
      </c>
      <c r="H152" s="321">
        <f>H8+H13+H18</f>
        <v>2416.92</v>
      </c>
    </row>
    <row r="153" spans="1:8">
      <c r="D153" s="196"/>
      <c r="E153" s="196"/>
      <c r="F153" s="196"/>
      <c r="G153" s="196"/>
    </row>
    <row r="154" spans="1:8">
      <c r="D154" s="196"/>
      <c r="E154" s="196"/>
      <c r="F154" s="196"/>
      <c r="G154" s="196"/>
    </row>
    <row r="155" spans="1:8">
      <c r="D155" s="196"/>
      <c r="E155" s="196"/>
      <c r="F155" s="196"/>
      <c r="G155" s="196"/>
    </row>
    <row r="156" spans="1:8">
      <c r="D156" s="196"/>
      <c r="E156" s="196"/>
      <c r="F156" s="196"/>
      <c r="G156" s="196"/>
    </row>
    <row r="157" spans="1:8">
      <c r="D157" s="196"/>
      <c r="E157" s="196"/>
      <c r="F157" s="196"/>
      <c r="G157" s="196"/>
    </row>
    <row r="158" spans="1:8">
      <c r="D158" s="196"/>
      <c r="E158" s="196"/>
      <c r="F158" s="196"/>
      <c r="G158" s="196"/>
    </row>
    <row r="159" spans="1:8">
      <c r="D159" s="196"/>
      <c r="E159" s="196"/>
      <c r="F159" s="196"/>
      <c r="G159" s="196"/>
    </row>
    <row r="160" spans="1:8">
      <c r="D160" s="196"/>
      <c r="E160" s="196"/>
      <c r="F160" s="196"/>
      <c r="G160" s="196"/>
    </row>
    <row r="161" spans="4:7">
      <c r="D161" s="196"/>
      <c r="E161" s="196"/>
      <c r="F161" s="196"/>
      <c r="G161" s="196"/>
    </row>
    <row r="162" spans="4:7">
      <c r="D162" s="196"/>
      <c r="E162" s="196"/>
      <c r="F162" s="196"/>
      <c r="G162" s="196"/>
    </row>
    <row r="163" spans="4:7">
      <c r="D163" s="196"/>
      <c r="E163" s="196"/>
      <c r="F163" s="196"/>
      <c r="G163" s="196"/>
    </row>
    <row r="164" spans="4:7">
      <c r="D164" s="196"/>
      <c r="E164" s="196"/>
      <c r="F164" s="196"/>
      <c r="G164" s="196"/>
    </row>
    <row r="165" spans="4:7">
      <c r="D165" s="196"/>
      <c r="E165" s="196"/>
      <c r="F165" s="196"/>
      <c r="G165" s="196"/>
    </row>
    <row r="166" spans="4:7">
      <c r="D166" s="196"/>
      <c r="E166" s="196"/>
      <c r="F166" s="196"/>
      <c r="G166" s="196"/>
    </row>
    <row r="167" spans="4:7">
      <c r="D167" s="196"/>
      <c r="E167" s="196"/>
      <c r="F167" s="196"/>
      <c r="G167" s="196"/>
    </row>
    <row r="168" spans="4:7">
      <c r="D168" s="196"/>
      <c r="E168" s="196"/>
      <c r="F168" s="196"/>
      <c r="G168" s="196"/>
    </row>
    <row r="169" spans="4:7">
      <c r="D169" s="196"/>
      <c r="E169" s="196"/>
      <c r="F169" s="196"/>
      <c r="G169" s="196"/>
    </row>
    <row r="170" spans="4:7">
      <c r="D170" s="196"/>
      <c r="E170" s="196"/>
      <c r="F170" s="196"/>
      <c r="G170" s="196"/>
    </row>
    <row r="171" spans="4:7">
      <c r="D171" s="196"/>
      <c r="E171" s="196"/>
      <c r="F171" s="196"/>
      <c r="G171" s="196"/>
    </row>
    <row r="172" spans="4:7">
      <c r="D172" s="196"/>
      <c r="E172" s="196"/>
      <c r="F172" s="196"/>
      <c r="G172" s="196"/>
    </row>
    <row r="173" spans="4:7">
      <c r="D173" s="196"/>
      <c r="E173" s="196"/>
      <c r="F173" s="196"/>
      <c r="G173" s="196"/>
    </row>
  </sheetData>
  <mergeCells count="5">
    <mergeCell ref="A5:H5"/>
    <mergeCell ref="E1:H1"/>
    <mergeCell ref="A2:H2"/>
    <mergeCell ref="A3:H3"/>
    <mergeCell ref="A4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Лист1</vt:lpstr>
      <vt:lpstr>8</vt:lpstr>
      <vt:lpstr>5</vt:lpstr>
      <vt:lpstr>1</vt:lpstr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2016-12-05T07:23:08Z</cp:lastPrinted>
  <dcterms:created xsi:type="dcterms:W3CDTF">2008-12-10T11:43:10Z</dcterms:created>
  <dcterms:modified xsi:type="dcterms:W3CDTF">2016-12-20T11:31:35Z</dcterms:modified>
</cp:coreProperties>
</file>